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ensldfs\services\DGS\Marches_Publics\Marchés Publics\DIRECTIONS ET SERVICES\DIRPAT\PO IMMOBILIERE\2025\2025-18 TX CRYO\1. CONSULTATION\1. DOC de travail\2. DCE cand- offre\5. DCE V2 18 11\CVC\"/>
    </mc:Choice>
  </mc:AlternateContent>
  <xr:revisionPtr revIDLastSave="0" documentId="13_ncr:1_{0DDD7935-3AE0-4A47-ABA3-88D40E6F8779}" xr6:coauthVersionLast="47" xr6:coauthVersionMax="47" xr10:uidLastSave="{00000000-0000-0000-0000-000000000000}"/>
  <bookViews>
    <workbookView xWindow="-28920" yWindow="-150" windowWidth="29040" windowHeight="15720" xr2:uid="{00000000-000D-0000-FFFF-FFFF00000000}"/>
  </bookViews>
  <sheets>
    <sheet name="Page de Garde" sheetId="5" r:id="rId1"/>
    <sheet name="Lot N°006 CVC" sheetId="2" r:id="rId2"/>
  </sheets>
  <definedNames>
    <definedName name="_Toc210211405" localSheetId="1">'Lot N°006 CVC'!#REF!</definedName>
    <definedName name="_xlnm.Print_Titles" localSheetId="1">'Lot N°006 CVC'!$2:$2</definedName>
    <definedName name="_xlnm.Print_Area" localSheetId="1">'Lot N°006 CVC'!$A$1:$G$265</definedName>
    <definedName name="_xlnm.Print_Area" localSheetId="0">'Page de Garde'!$A$1:$G$38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65" i="2" l="1"/>
  <c r="G64" i="2"/>
  <c r="G61" i="2"/>
  <c r="G44" i="2"/>
  <c r="G45" i="2"/>
  <c r="G48" i="2"/>
  <c r="G203" i="2" l="1"/>
  <c r="G202" i="2"/>
  <c r="G255" i="2" l="1"/>
  <c r="G254" i="2"/>
  <c r="G253" i="2"/>
  <c r="G245" i="2"/>
  <c r="G247" i="2"/>
  <c r="G243" i="2"/>
  <c r="G239" i="2"/>
  <c r="G249" i="2" s="1"/>
  <c r="G221" i="2"/>
  <c r="G220" i="2"/>
  <c r="G233" i="2"/>
  <c r="G231" i="2"/>
  <c r="G230" i="2"/>
  <c r="G224" i="2"/>
  <c r="G223" i="2"/>
  <c r="G218" i="2"/>
  <c r="G217" i="2"/>
  <c r="G214" i="2"/>
  <c r="G190" i="2"/>
  <c r="G192" i="2"/>
  <c r="G193" i="2"/>
  <c r="G195" i="2"/>
  <c r="G184" i="2"/>
  <c r="G167" i="2"/>
  <c r="G171" i="2"/>
  <c r="G177" i="2"/>
  <c r="G175" i="2"/>
  <c r="G174" i="2"/>
  <c r="G173" i="2"/>
  <c r="G172" i="2"/>
  <c r="G168" i="2"/>
  <c r="G211" i="2"/>
  <c r="G208" i="2"/>
  <c r="G201" i="2"/>
  <c r="G200" i="2"/>
  <c r="G205" i="2" s="1"/>
  <c r="G154" i="2"/>
  <c r="G160" i="2"/>
  <c r="G159" i="2"/>
  <c r="G158" i="2"/>
  <c r="G157" i="2"/>
  <c r="G156" i="2"/>
  <c r="G155" i="2"/>
  <c r="G152" i="2"/>
  <c r="G151" i="2"/>
  <c r="G149" i="2"/>
  <c r="G148" i="2"/>
  <c r="G146" i="2"/>
  <c r="G145" i="2"/>
  <c r="G144" i="2"/>
  <c r="G142" i="2"/>
  <c r="G141" i="2"/>
  <c r="G140" i="2"/>
  <c r="G138" i="2"/>
  <c r="G137" i="2"/>
  <c r="G136" i="2"/>
  <c r="G135" i="2"/>
  <c r="G132" i="2"/>
  <c r="G131" i="2"/>
  <c r="G129" i="2"/>
  <c r="G128" i="2"/>
  <c r="G127" i="2"/>
  <c r="G125" i="2"/>
  <c r="G124" i="2"/>
  <c r="G122" i="2"/>
  <c r="G121" i="2"/>
  <c r="G120" i="2"/>
  <c r="G115" i="2"/>
  <c r="G113" i="2"/>
  <c r="G112" i="2"/>
  <c r="G110" i="2"/>
  <c r="G108" i="2"/>
  <c r="G107" i="2"/>
  <c r="G106" i="2"/>
  <c r="G105" i="2"/>
  <c r="G100" i="2"/>
  <c r="G99" i="2"/>
  <c r="G97" i="2"/>
  <c r="G96" i="2"/>
  <c r="G95" i="2"/>
  <c r="G94" i="2"/>
  <c r="G89" i="2"/>
  <c r="G87" i="2"/>
  <c r="G86" i="2"/>
  <c r="G84" i="2"/>
  <c r="G83" i="2"/>
  <c r="G79" i="2"/>
  <c r="G77" i="2"/>
  <c r="G76" i="2"/>
  <c r="G75" i="2"/>
  <c r="G71" i="2"/>
  <c r="G70" i="2"/>
  <c r="G67" i="2"/>
  <c r="G63" i="2"/>
  <c r="G56" i="2"/>
  <c r="G54" i="2"/>
  <c r="G52" i="2"/>
  <c r="G50" i="2"/>
  <c r="G49" i="2"/>
  <c r="G47" i="2"/>
  <c r="G46" i="2"/>
  <c r="G40" i="2"/>
  <c r="G36" i="2"/>
  <c r="G35" i="2"/>
  <c r="G28" i="2"/>
  <c r="G27" i="2"/>
  <c r="G32" i="2"/>
  <c r="G24" i="2"/>
  <c r="G22" i="2"/>
  <c r="G18" i="2"/>
  <c r="G13" i="2"/>
  <c r="G6" i="2"/>
  <c r="G5" i="2"/>
  <c r="G7" i="2"/>
  <c r="G235" i="2" l="1"/>
  <c r="G197" i="2"/>
  <c r="G9" i="2"/>
  <c r="G19" i="2" l="1"/>
  <c r="G23" i="2"/>
  <c r="G73" i="2"/>
  <c r="G29" i="2"/>
  <c r="G43" i="2"/>
  <c r="G55" i="2"/>
  <c r="G60" i="2"/>
  <c r="G68" i="2"/>
  <c r="G88" i="2"/>
  <c r="G252" i="2"/>
  <c r="G257" i="2" s="1"/>
  <c r="B263" i="2"/>
  <c r="G265" i="2" l="1"/>
  <c r="G163" i="2"/>
  <c r="G262" i="2" l="1"/>
  <c r="G263" i="2" l="1"/>
  <c r="G264" i="2" s="1"/>
</calcChain>
</file>

<file path=xl/sharedStrings.xml><?xml version="1.0" encoding="utf-8"?>
<sst xmlns="http://schemas.openxmlformats.org/spreadsheetml/2006/main" count="589" uniqueCount="303">
  <si>
    <t>U</t>
  </si>
  <si>
    <t>Quantité</t>
  </si>
  <si>
    <t>Qté entrep</t>
  </si>
  <si>
    <t>Prix en €</t>
  </si>
  <si>
    <t>Total en €</t>
  </si>
  <si>
    <t>2.1</t>
  </si>
  <si>
    <t>CH4</t>
  </si>
  <si>
    <t>Ens</t>
  </si>
  <si>
    <t>ART</t>
  </si>
  <si>
    <t>000-L849</t>
  </si>
  <si>
    <t>STOT</t>
  </si>
  <si>
    <t>2.2</t>
  </si>
  <si>
    <t>CH4</t>
  </si>
  <si>
    <t>CH5</t>
  </si>
  <si>
    <t>CH6</t>
  </si>
  <si>
    <t>ART</t>
  </si>
  <si>
    <t>000-M768</t>
  </si>
  <si>
    <t>kg</t>
  </si>
  <si>
    <t>CH5</t>
  </si>
  <si>
    <t>CH6</t>
  </si>
  <si>
    <t>ens</t>
  </si>
  <si>
    <t>ART</t>
  </si>
  <si>
    <t>001-B592</t>
  </si>
  <si>
    <t>ART</t>
  </si>
  <si>
    <t>001-B586</t>
  </si>
  <si>
    <t>ml</t>
  </si>
  <si>
    <t>ART</t>
  </si>
  <si>
    <t>001-B646</t>
  </si>
  <si>
    <t>ART</t>
  </si>
  <si>
    <t>000-M714</t>
  </si>
  <si>
    <t>CH6</t>
  </si>
  <si>
    <t>ART</t>
  </si>
  <si>
    <t>001-B596</t>
  </si>
  <si>
    <t>ART</t>
  </si>
  <si>
    <t>001-B593</t>
  </si>
  <si>
    <t>ART</t>
  </si>
  <si>
    <t>003-E933</t>
  </si>
  <si>
    <t>ART</t>
  </si>
  <si>
    <t>003-E934</t>
  </si>
  <si>
    <t>ART</t>
  </si>
  <si>
    <t>003-E935</t>
  </si>
  <si>
    <t>ART</t>
  </si>
  <si>
    <t>001-B656</t>
  </si>
  <si>
    <t>ART</t>
  </si>
  <si>
    <t>001-B609</t>
  </si>
  <si>
    <t>CH6</t>
  </si>
  <si>
    <t>ART</t>
  </si>
  <si>
    <t>001-B595</t>
  </si>
  <si>
    <t>ART</t>
  </si>
  <si>
    <t>000-M799</t>
  </si>
  <si>
    <t>ART</t>
  </si>
  <si>
    <t>000-M800</t>
  </si>
  <si>
    <t>ART</t>
  </si>
  <si>
    <t>000-L867</t>
  </si>
  <si>
    <t>ART</t>
  </si>
  <si>
    <t>000-L870</t>
  </si>
  <si>
    <t>CH6</t>
  </si>
  <si>
    <t>ART</t>
  </si>
  <si>
    <t>001-B626</t>
  </si>
  <si>
    <t>ART</t>
  </si>
  <si>
    <t>001-B627</t>
  </si>
  <si>
    <t>ART</t>
  </si>
  <si>
    <t>001-B628</t>
  </si>
  <si>
    <t>ART</t>
  </si>
  <si>
    <t>001-B629</t>
  </si>
  <si>
    <t>CH6</t>
  </si>
  <si>
    <t>ART</t>
  </si>
  <si>
    <t>003-E955</t>
  </si>
  <si>
    <t>ART</t>
  </si>
  <si>
    <t>001-B618</t>
  </si>
  <si>
    <t>CH4</t>
  </si>
  <si>
    <t>CH5</t>
  </si>
  <si>
    <t>ART</t>
  </si>
  <si>
    <t>000-N072</t>
  </si>
  <si>
    <t>ART</t>
  </si>
  <si>
    <t>003-E923</t>
  </si>
  <si>
    <t>STOT</t>
  </si>
  <si>
    <t>CH4</t>
  </si>
  <si>
    <t>ART</t>
  </si>
  <si>
    <t>001-B637</t>
  </si>
  <si>
    <t>ART</t>
  </si>
  <si>
    <t>001-B638</t>
  </si>
  <si>
    <t>ART</t>
  </si>
  <si>
    <t>001-B642</t>
  </si>
  <si>
    <t>PM</t>
  </si>
  <si>
    <t>ART</t>
  </si>
  <si>
    <t>001-B639</t>
  </si>
  <si>
    <t>ART</t>
  </si>
  <si>
    <t>001-B635</t>
  </si>
  <si>
    <t>ART</t>
  </si>
  <si>
    <t>001-B640</t>
  </si>
  <si>
    <t>ART</t>
  </si>
  <si>
    <t>001-B636</t>
  </si>
  <si>
    <t>2.4.3</t>
  </si>
  <si>
    <t>CH5</t>
  </si>
  <si>
    <t xml:space="preserve">2.4.3.1 </t>
  </si>
  <si>
    <t>ART</t>
  </si>
  <si>
    <t>001-B579</t>
  </si>
  <si>
    <t xml:space="preserve">2.4.3.2 </t>
  </si>
  <si>
    <t>ART</t>
  </si>
  <si>
    <t>000-M801</t>
  </si>
  <si>
    <t>TOTHT</t>
  </si>
  <si>
    <t>TVA</t>
  </si>
  <si>
    <t>Montant TTC</t>
  </si>
  <si>
    <t>TOTTTC</t>
  </si>
  <si>
    <t>Aménagement d’une plateforme de cryomicroscopie électronique BSL2 au sous-sol du MLE</t>
  </si>
  <si>
    <t xml:space="preserve">FORTIL </t>
  </si>
  <si>
    <t xml:space="preserve">35, avenue Général de Gaulle </t>
  </si>
  <si>
    <t>69110 Ste Foy-Lès-Lyon</t>
  </si>
  <si>
    <t>Dont Montant total HT Travaux BSL2</t>
  </si>
  <si>
    <t>CVC</t>
  </si>
  <si>
    <t>Lot 006 - CVC</t>
  </si>
  <si>
    <t>Etudes d'exécution et plans</t>
  </si>
  <si>
    <t>Encadrement de chantier</t>
  </si>
  <si>
    <t>Généralités</t>
  </si>
  <si>
    <t xml:space="preserve">Installation de chantier </t>
  </si>
  <si>
    <t>Production d'eau glaçée</t>
  </si>
  <si>
    <t>Modification sur réseau existant</t>
  </si>
  <si>
    <t>Groupe de production d'eau glacée réversible</t>
  </si>
  <si>
    <t>Manutention et mise en place</t>
  </si>
  <si>
    <t>Production d'eau chaude</t>
  </si>
  <si>
    <t>Attente pour raccordement récupération de chaleur "projet data center" inclus dans réseaux et equipements hydraulique</t>
  </si>
  <si>
    <t>Echangeur et pompe primaire nclus dans equipements hydraulique</t>
  </si>
  <si>
    <t>4.1</t>
  </si>
  <si>
    <t>4.2</t>
  </si>
  <si>
    <t>4.3</t>
  </si>
  <si>
    <t>Centrale de traitement d'air</t>
  </si>
  <si>
    <t>Centrale de traitement d'air laboratoire</t>
  </si>
  <si>
    <t>Plot antivibratil a ressort</t>
  </si>
  <si>
    <t>Livraison, dechargement, manutentionet montage</t>
  </si>
  <si>
    <t>Centrale de traitement d'air tertiaire</t>
  </si>
  <si>
    <t>Batterie de chauffage tertiaire</t>
  </si>
  <si>
    <t>4.4</t>
  </si>
  <si>
    <t>Caison d'extraction</t>
  </si>
  <si>
    <t>Centrale de traitement d'air extraction</t>
  </si>
  <si>
    <t>Caisson d’introduction d’air</t>
  </si>
  <si>
    <t>4.5</t>
  </si>
  <si>
    <t>4.6</t>
  </si>
  <si>
    <t>Unité de traitement dair</t>
  </si>
  <si>
    <t>Cassettes 2 tubes (froid)</t>
  </si>
  <si>
    <t>Ventilo convecteur plafonnier 2 tubes (froid)</t>
  </si>
  <si>
    <t>Reseaux aeraulique</t>
  </si>
  <si>
    <t>4.7</t>
  </si>
  <si>
    <t>Gaines metaliques rectangulaires</t>
  </si>
  <si>
    <t>Gaine en acier galvanisé rectangulaire</t>
  </si>
  <si>
    <t>Gaines cylindrique</t>
  </si>
  <si>
    <t>Ø 450</t>
  </si>
  <si>
    <t>Ø 315</t>
  </si>
  <si>
    <t>Ø 250</t>
  </si>
  <si>
    <t>Ø 125</t>
  </si>
  <si>
    <t>Ø 80</t>
  </si>
  <si>
    <t>Supportage</t>
  </si>
  <si>
    <t>Calorifuge</t>
  </si>
  <si>
    <t>Calorifuge des gaines Ep 25 intérieur</t>
  </si>
  <si>
    <t>m2</t>
  </si>
  <si>
    <t>Piege a son rectangulaire</t>
  </si>
  <si>
    <t>900 x 900</t>
  </si>
  <si>
    <t>Régulateur à débit constant</t>
  </si>
  <si>
    <t>600 X 400</t>
  </si>
  <si>
    <t>Clapet coupe feu</t>
  </si>
  <si>
    <t>600 x 700</t>
  </si>
  <si>
    <t>500 x 900</t>
  </si>
  <si>
    <t>Kit carte deux contacts</t>
  </si>
  <si>
    <t>Grilles de prise d'air et de rejet d'air</t>
  </si>
  <si>
    <t>700 x 1400 _ Aluminium</t>
  </si>
  <si>
    <t>4.8</t>
  </si>
  <si>
    <t>4.8.1</t>
  </si>
  <si>
    <t>Registre d'isolement</t>
  </si>
  <si>
    <t>4.8.2</t>
  </si>
  <si>
    <t>4.8.3</t>
  </si>
  <si>
    <t>Registre de réglages</t>
  </si>
  <si>
    <t>Batterie terminale a eaux</t>
  </si>
  <si>
    <t>4.8.4</t>
  </si>
  <si>
    <t>4.8.5</t>
  </si>
  <si>
    <t>4.8.6</t>
  </si>
  <si>
    <t>4.8.7</t>
  </si>
  <si>
    <t>4.9</t>
  </si>
  <si>
    <t>Equipements montés dans les locaux</t>
  </si>
  <si>
    <t>Caissons de reprise SANS les filtres</t>
  </si>
  <si>
    <t>6P6</t>
  </si>
  <si>
    <t>6P9</t>
  </si>
  <si>
    <t>Diffuseurs de soufflage ou de reprise</t>
  </si>
  <si>
    <t>TMP Ø 125</t>
  </si>
  <si>
    <t>Diffuseurs DTF (Vitirfication)</t>
  </si>
  <si>
    <t>Grille de diffusion double defflexion 600 x 300 (Glacios et aquilos)</t>
  </si>
  <si>
    <t>TMP Ø 160 (au dessus de l'autoclaves)</t>
  </si>
  <si>
    <t>Réseaux hydrauliques</t>
  </si>
  <si>
    <t>4.10</t>
  </si>
  <si>
    <t>Tuyauteries</t>
  </si>
  <si>
    <t>Canalisation Eau glacée</t>
  </si>
  <si>
    <t>DN 25</t>
  </si>
  <si>
    <t>DN 32</t>
  </si>
  <si>
    <t>DN 40</t>
  </si>
  <si>
    <t>DN 100</t>
  </si>
  <si>
    <t>Canalisation Eau chaude</t>
  </si>
  <si>
    <t xml:space="preserve">DN 80 </t>
  </si>
  <si>
    <t>Inclus avec canalisation</t>
  </si>
  <si>
    <t>Canalisation Eau glacée_Calorifuge eau glacée finiton PVC</t>
  </si>
  <si>
    <t>Canalisation Eau glacée_Calorifuge eau glacée finiton Tole</t>
  </si>
  <si>
    <t>Canalisation Eau chaude_Calorifuge finiton PVC</t>
  </si>
  <si>
    <t>DN 80</t>
  </si>
  <si>
    <t>Canalisation Eau chaude_Calorifuge finiton Tole</t>
  </si>
  <si>
    <t>4.9.1</t>
  </si>
  <si>
    <t>4.9.2</t>
  </si>
  <si>
    <t>4.9.3</t>
  </si>
  <si>
    <t>4.9.3 et 4</t>
  </si>
  <si>
    <t>4.11</t>
  </si>
  <si>
    <t>Equipements hydrauliques</t>
  </si>
  <si>
    <t>Pompes</t>
  </si>
  <si>
    <t>Pompe eau glacée inclus dans le groupe</t>
  </si>
  <si>
    <t>Pompe eau glacée process</t>
  </si>
  <si>
    <t>Pompe eau chaude primaire</t>
  </si>
  <si>
    <t>Pompe eau chaude</t>
  </si>
  <si>
    <t>Echangeurs</t>
  </si>
  <si>
    <t>Echangeur chauffage urbain</t>
  </si>
  <si>
    <t>Enchangeur refroidissement process</t>
  </si>
  <si>
    <t>Ballon tampon</t>
  </si>
  <si>
    <t>Ballon tampon EG</t>
  </si>
  <si>
    <t>Vase d'expansion</t>
  </si>
  <si>
    <t>Réseau EG</t>
  </si>
  <si>
    <t>Réseau EC</t>
  </si>
  <si>
    <t>Robinetteries</t>
  </si>
  <si>
    <t>Vannes traudées</t>
  </si>
  <si>
    <t>DN 15</t>
  </si>
  <si>
    <t>DN 50</t>
  </si>
  <si>
    <t>Vannes papillons</t>
  </si>
  <si>
    <t>DN 65</t>
  </si>
  <si>
    <t>Filtres a tamis</t>
  </si>
  <si>
    <t>Manchons de compasateurs</t>
  </si>
  <si>
    <t>Purgeurs</t>
  </si>
  <si>
    <t>Purgeur automatique flexovent Dn 15</t>
  </si>
  <si>
    <t>Panoplie remplissage glycol</t>
  </si>
  <si>
    <t>Glycol</t>
  </si>
  <si>
    <t>l</t>
  </si>
  <si>
    <t>Panoplies</t>
  </si>
  <si>
    <t>Panoplie CTA Dn 100 _ EG</t>
  </si>
  <si>
    <t>Panoplie CTA Dn 65 _ EC</t>
  </si>
  <si>
    <t>Panoplie Echangeur Dn 65 _ EC</t>
  </si>
  <si>
    <t>Panoplie Refroidissement tertiaire Dn 40 _ EG</t>
  </si>
  <si>
    <t>Panoplie Refroidissement process Dn 32 _ EG</t>
  </si>
  <si>
    <t>Ballon tampon EC avec résistance</t>
  </si>
  <si>
    <t>Livraison, dechargement, manutention et montage</t>
  </si>
  <si>
    <t>Electricité</t>
  </si>
  <si>
    <t>Armoires de commande HVAC</t>
  </si>
  <si>
    <t>Tirage de câbles et raccordement</t>
  </si>
  <si>
    <t>Automatisme</t>
  </si>
  <si>
    <t>Automatisme de commande</t>
  </si>
  <si>
    <t>Instrumentation</t>
  </si>
  <si>
    <t>Plomberie</t>
  </si>
  <si>
    <t>5.1</t>
  </si>
  <si>
    <t>Traitement d'air</t>
  </si>
  <si>
    <t>Sous-Total Traitement d'air</t>
  </si>
  <si>
    <t>Sous-Total Généralités</t>
  </si>
  <si>
    <t>Eau adoucie</t>
  </si>
  <si>
    <t>Eau osmosé</t>
  </si>
  <si>
    <t>Pompe de relevage eaux grises</t>
  </si>
  <si>
    <t>DN 15_EFS</t>
  </si>
  <si>
    <t>DN 15_ECS</t>
  </si>
  <si>
    <t>DN 15_ECSB</t>
  </si>
  <si>
    <t>DN 15_EAD</t>
  </si>
  <si>
    <t>DN 15_EOS</t>
  </si>
  <si>
    <t>Canalisation PVC en local technique</t>
  </si>
  <si>
    <t>Filtres</t>
  </si>
  <si>
    <t>Inclus avec equipement</t>
  </si>
  <si>
    <t>Traitement d'eau</t>
  </si>
  <si>
    <t>Appareils sanitaires</t>
  </si>
  <si>
    <t>Lave mains</t>
  </si>
  <si>
    <t>Toilette</t>
  </si>
  <si>
    <t>Sanibroyeur</t>
  </si>
  <si>
    <t>Sous-Total Plomberie</t>
  </si>
  <si>
    <t>Y compris accessoires</t>
  </si>
  <si>
    <t>Air comprimée</t>
  </si>
  <si>
    <t>Actioneurs</t>
  </si>
  <si>
    <t>Capeurs</t>
  </si>
  <si>
    <t>Actionneurs</t>
  </si>
  <si>
    <t>Compresseur</t>
  </si>
  <si>
    <t>DN 20</t>
  </si>
  <si>
    <t>Dn 15</t>
  </si>
  <si>
    <t>Sous-Total Air comprimée</t>
  </si>
  <si>
    <t>Azote</t>
  </si>
  <si>
    <t>DN a déterminer</t>
  </si>
  <si>
    <t>Vannes de sectionnement</t>
  </si>
  <si>
    <t>Vannes automatique</t>
  </si>
  <si>
    <t xml:space="preserve">Asservicement a prevoir </t>
  </si>
  <si>
    <t>Mise en service et reception</t>
  </si>
  <si>
    <t>Reception</t>
  </si>
  <si>
    <t>Doe</t>
  </si>
  <si>
    <t>Formation du personnel</t>
  </si>
  <si>
    <t>400 x 400</t>
  </si>
  <si>
    <t>Sous-Total Electricité</t>
  </si>
  <si>
    <t>Raccordement câble groupe froid</t>
  </si>
  <si>
    <t>Raccordement câble compresseur</t>
  </si>
  <si>
    <t>Ø 160</t>
  </si>
  <si>
    <t>Ø 355</t>
  </si>
  <si>
    <t>Ø 400</t>
  </si>
  <si>
    <t>500 x 1400</t>
  </si>
  <si>
    <t>Registre rectanglaire 1400 x 510</t>
  </si>
  <si>
    <t>Registre rectanglaire 800 x 840</t>
  </si>
  <si>
    <t>Registre rectanglaire 680 x 510</t>
  </si>
  <si>
    <t>Décomposition du Prix Globale et Forfaitaire n°2025-18
Lot n°006</t>
  </si>
  <si>
    <t>2400137-DCE-CVC-DPGF-0001-B</t>
  </si>
  <si>
    <t>Gaines extraction</t>
  </si>
  <si>
    <t>Montant HT du Lot N°006 - CVC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</si>
</sst>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-#,##0.00;"/>
    <numFmt numFmtId="165" formatCode="#\ ##0;\-#,##0;"/>
    <numFmt numFmtId="166" formatCode="#,##0.000;\-#,##0.000;"/>
    <numFmt numFmtId="167" formatCode="#,##0.00\ &quot;€&quot;"/>
  </numFmts>
  <fonts count="38">
    <font>
      <sz val="11"/>
      <color theme="1"/>
      <name val="Calibri"/>
      <family val="2"/>
      <scheme val="minor"/>
    </font>
    <font>
      <sz val="11"/>
      <color rgb="FF000000"/>
      <name val="GT Eesti Pro Display Light"/>
      <family val="1"/>
    </font>
    <font>
      <sz val="14"/>
      <color rgb="FFFFFFFF"/>
      <name val="GT Eesti Pro Display Light"/>
      <family val="1"/>
    </font>
    <font>
      <u/>
      <sz val="11"/>
      <color rgb="FF007FFF"/>
      <name val="GT Eesti Pro Display Light"/>
      <family val="1"/>
    </font>
    <font>
      <u/>
      <sz val="11"/>
      <color rgb="FF00BFFF"/>
      <name val="GT Eesti Pro Display Light"/>
      <family val="1"/>
    </font>
    <font>
      <b/>
      <sz val="20"/>
      <color rgb="FF000000"/>
      <name val="GT Eesti Pro Display Light"/>
      <family val="1"/>
    </font>
    <font>
      <sz val="10"/>
      <color rgb="FF000000"/>
      <name val="Arial"/>
      <family val="1"/>
    </font>
    <font>
      <b/>
      <sz val="14"/>
      <color rgb="FF007FFF"/>
      <name val="GT Eesti Pro Display Light"/>
      <family val="1"/>
    </font>
    <font>
      <b/>
      <sz val="12"/>
      <color rgb="FF000000"/>
      <name val="GT Eesti Pro Display Light"/>
      <family val="1"/>
    </font>
    <font>
      <sz val="12"/>
      <color rgb="FF000000"/>
      <name val="GT Eesti Pro Display Light"/>
      <family val="1"/>
    </font>
    <font>
      <sz val="9"/>
      <color rgb="FF000000"/>
      <name val="GT Eesti Pro Display Light"/>
      <family val="1"/>
    </font>
    <font>
      <sz val="9"/>
      <color rgb="FF0000FF"/>
      <name val="GT Eesti Pro Display Light"/>
      <family val="1"/>
    </font>
    <font>
      <sz val="9"/>
      <color rgb="FF33CC00"/>
      <name val="GT Eesti Pro Display Light"/>
      <family val="1"/>
    </font>
    <font>
      <sz val="11"/>
      <color rgb="FF0000FF"/>
      <name val="GT Eesti Pro Display Light"/>
      <family val="1"/>
    </font>
    <font>
      <sz val="8"/>
      <color rgb="FF0000FF"/>
      <name val="GT Eesti Pro Display Light"/>
      <family val="1"/>
    </font>
    <font>
      <sz val="7"/>
      <color rgb="FF000000"/>
      <name val="Arial"/>
      <family val="1"/>
    </font>
    <font>
      <sz val="8"/>
      <name val="Calibri"/>
      <family val="2"/>
      <scheme val="minor"/>
    </font>
    <font>
      <sz val="36"/>
      <color rgb="FF000000"/>
      <name val="Arial"/>
      <family val="2"/>
    </font>
    <font>
      <sz val="20"/>
      <color rgb="FF000000"/>
      <name val="Arial"/>
      <family val="2"/>
    </font>
    <font>
      <sz val="8"/>
      <color rgb="FF00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9"/>
      <color rgb="FF000000"/>
      <name val="Arial"/>
      <family val="2"/>
    </font>
    <font>
      <sz val="9"/>
      <color rgb="FF0000FF"/>
      <name val="Arial"/>
      <family val="2"/>
    </font>
    <font>
      <u/>
      <sz val="11"/>
      <color rgb="FF007FFF"/>
      <name val="Arial"/>
      <family val="2"/>
    </font>
    <font>
      <sz val="12"/>
      <color rgb="FF000000"/>
      <name val="Arial"/>
      <family val="2"/>
    </font>
    <font>
      <sz val="11"/>
      <color rgb="FFFFFFFF"/>
      <name val="Arial"/>
      <family val="2"/>
    </font>
    <font>
      <sz val="11"/>
      <name val="Arial"/>
      <family val="2"/>
    </font>
    <font>
      <sz val="14"/>
      <name val="Arial"/>
      <family val="2"/>
    </font>
    <font>
      <b/>
      <sz val="22"/>
      <color rgb="FF000000"/>
      <name val="Arial"/>
      <family val="2"/>
    </font>
    <font>
      <b/>
      <sz val="16"/>
      <color rgb="FF000000"/>
      <name val="Arial"/>
      <family val="2"/>
    </font>
    <font>
      <u/>
      <sz val="11"/>
      <color rgb="FFE14D16"/>
      <name val="Arial"/>
      <family val="2"/>
    </font>
    <font>
      <b/>
      <sz val="11"/>
      <color rgb="FF007FFF"/>
      <name val="Arial"/>
      <family val="2"/>
    </font>
    <font>
      <b/>
      <u/>
      <sz val="11"/>
      <color rgb="FFE14D16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7FFF"/>
        <bgColor indexed="64"/>
      </patternFill>
    </fill>
    <fill>
      <patternFill patternType="solid">
        <fgColor rgb="FF00BFFF"/>
        <bgColor indexed="64"/>
      </patternFill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FF7619"/>
        <bgColor indexed="64"/>
      </patternFill>
    </fill>
    <fill>
      <patternFill patternType="solid">
        <fgColor rgb="FFFB9C6D"/>
        <bgColor indexed="64"/>
      </patternFill>
    </fill>
    <fill>
      <patternFill patternType="solid">
        <fgColor rgb="FF00B0F0"/>
        <bgColor indexed="64"/>
      </patternFill>
    </fill>
  </fills>
  <borders count="20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/>
      <top style="thick">
        <color rgb="FFE14D16"/>
      </top>
      <bottom style="thick">
        <color rgb="FFE14D16"/>
      </bottom>
      <diagonal/>
    </border>
    <border>
      <left/>
      <right/>
      <top/>
      <bottom style="thick">
        <color rgb="FFE14D16"/>
      </bottom>
      <diagonal/>
    </border>
    <border>
      <left/>
      <right/>
      <top style="thick">
        <color rgb="FFE14D16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rgb="FF000000"/>
      </left>
      <right style="thin">
        <color indexed="64"/>
      </right>
      <top/>
      <bottom/>
      <diagonal/>
    </border>
    <border>
      <left style="hair">
        <color rgb="FF000000"/>
      </left>
      <right style="thin">
        <color indexed="64"/>
      </right>
      <top/>
      <bottom style="thin">
        <color rgb="FF000000"/>
      </bottom>
      <diagonal/>
    </border>
    <border>
      <left style="hair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3" fillId="0" borderId="0" applyFill="0">
      <alignment horizontal="right" vertical="top" wrapText="1"/>
    </xf>
    <xf numFmtId="0" fontId="2" fillId="3" borderId="0">
      <alignment horizontal="left" vertical="top" wrapText="1"/>
    </xf>
    <xf numFmtId="0" fontId="4" fillId="0" borderId="0" applyFill="0">
      <alignment horizontal="right" vertical="top" wrapText="1"/>
    </xf>
    <xf numFmtId="0" fontId="5" fillId="0" borderId="0" applyFill="0">
      <alignment horizontal="center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8" fillId="0" borderId="0" applyFill="0">
      <alignment horizontal="right" vertical="top" wrapText="1"/>
    </xf>
    <xf numFmtId="0" fontId="2" fillId="2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right" vertical="top" wrapText="1"/>
    </xf>
    <xf numFmtId="0" fontId="9" fillId="3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righ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" fillId="0" borderId="0" applyFill="0">
      <alignment horizontal="left" vertical="top" wrapText="1" indent="5"/>
    </xf>
    <xf numFmtId="0" fontId="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28" fillId="0" borderId="0"/>
  </cellStyleXfs>
  <cellXfs count="69">
    <xf numFmtId="0" fontId="0" fillId="0" borderId="0" xfId="0"/>
    <xf numFmtId="49" fontId="0" fillId="0" borderId="0" xfId="0" applyNumberFormat="1" applyFill="1" applyAlignment="1">
      <alignment horizontal="left" vertical="top" wrapText="1"/>
    </xf>
    <xf numFmtId="0" fontId="18" fillId="5" borderId="4" xfId="0" applyFont="1" applyFill="1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0" fontId="18" fillId="5" borderId="0" xfId="0" applyFont="1" applyFill="1" applyAlignment="1">
      <alignment vertical="center" wrapText="1"/>
    </xf>
    <xf numFmtId="0" fontId="17" fillId="5" borderId="3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top" wrapText="1"/>
    </xf>
    <xf numFmtId="0" fontId="23" fillId="0" borderId="2" xfId="26" applyFont="1" applyFill="1" applyBorder="1" applyAlignment="1">
      <alignment horizontal="justify" vertical="top" wrapText="1"/>
    </xf>
    <xf numFmtId="0" fontId="20" fillId="0" borderId="1" xfId="0" applyFont="1" applyFill="1" applyBorder="1" applyAlignment="1" applyProtection="1">
      <alignment horizontal="center" vertical="top"/>
      <protection locked="0"/>
    </xf>
    <xf numFmtId="164" fontId="20" fillId="0" borderId="1" xfId="0" applyNumberFormat="1" applyFont="1" applyFill="1" applyBorder="1" applyAlignment="1" applyProtection="1">
      <alignment horizontal="center" vertical="top" wrapText="1"/>
      <protection locked="0"/>
    </xf>
    <xf numFmtId="0" fontId="25" fillId="0" borderId="2" xfId="17" applyFont="1" applyFill="1" applyBorder="1">
      <alignment horizontal="right" vertical="top" wrapText="1"/>
    </xf>
    <xf numFmtId="166" fontId="20" fillId="0" borderId="1" xfId="0" applyNumberFormat="1" applyFont="1" applyFill="1" applyBorder="1" applyAlignment="1" applyProtection="1">
      <alignment horizontal="center" vertical="top" wrapText="1"/>
      <protection locked="0"/>
    </xf>
    <xf numFmtId="0" fontId="20" fillId="0" borderId="0" xfId="0" applyFont="1"/>
    <xf numFmtId="0" fontId="29" fillId="6" borderId="2" xfId="14" applyFont="1" applyFill="1" applyBorder="1">
      <alignment horizontal="left" vertical="top" wrapText="1"/>
    </xf>
    <xf numFmtId="0" fontId="26" fillId="7" borderId="2" xfId="18" applyFont="1" applyFill="1" applyBorder="1">
      <alignment horizontal="left" vertical="top" wrapText="1"/>
    </xf>
    <xf numFmtId="0" fontId="30" fillId="5" borderId="5" xfId="0" applyFont="1" applyFill="1" applyBorder="1" applyAlignment="1">
      <alignment wrapText="1"/>
    </xf>
    <xf numFmtId="0" fontId="31" fillId="5" borderId="4" xfId="0" applyFont="1" applyFill="1" applyBorder="1" applyAlignment="1">
      <alignment horizontal="left" vertical="center" wrapText="1" indent="1"/>
    </xf>
    <xf numFmtId="0" fontId="24" fillId="0" borderId="2" xfId="30" applyFont="1" applyFill="1" applyBorder="1" applyAlignment="1">
      <alignment horizontal="justify" vertical="top" wrapText="1"/>
    </xf>
    <xf numFmtId="0" fontId="20" fillId="0" borderId="2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center" vertical="top" wrapText="1"/>
    </xf>
    <xf numFmtId="0" fontId="32" fillId="0" borderId="2" xfId="22" applyFont="1" applyFill="1" applyBorder="1">
      <alignment horizontal="left" vertical="top" wrapText="1"/>
    </xf>
    <xf numFmtId="0" fontId="34" fillId="0" borderId="2" xfId="17" applyFont="1" applyFill="1" applyBorder="1">
      <alignment horizontal="right" vertical="top" wrapText="1"/>
    </xf>
    <xf numFmtId="0" fontId="21" fillId="0" borderId="1" xfId="0" applyFont="1" applyFill="1" applyBorder="1" applyAlignment="1">
      <alignment horizontal="left" vertical="top" wrapText="1"/>
    </xf>
    <xf numFmtId="0" fontId="35" fillId="0" borderId="0" xfId="0" applyFont="1"/>
    <xf numFmtId="167" fontId="20" fillId="0" borderId="6" xfId="0" applyNumberFormat="1" applyFont="1" applyBorder="1"/>
    <xf numFmtId="167" fontId="21" fillId="0" borderId="6" xfId="0" applyNumberFormat="1" applyFont="1" applyBorder="1" applyAlignment="1">
      <alignment horizontal="center" vertical="top" wrapText="1"/>
    </xf>
    <xf numFmtId="167" fontId="21" fillId="0" borderId="0" xfId="0" applyNumberFormat="1" applyFont="1" applyFill="1" applyAlignment="1">
      <alignment horizontal="center" vertical="top" wrapText="1"/>
    </xf>
    <xf numFmtId="167" fontId="20" fillId="0" borderId="0" xfId="0" applyNumberFormat="1" applyFont="1"/>
    <xf numFmtId="0" fontId="35" fillId="0" borderId="0" xfId="0" applyFont="1" applyFill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167" fontId="20" fillId="0" borderId="8" xfId="0" applyNumberFormat="1" applyFont="1" applyBorder="1" applyAlignment="1">
      <alignment horizontal="left" vertical="top" wrapText="1"/>
    </xf>
    <xf numFmtId="0" fontId="22" fillId="6" borderId="7" xfId="1" applyFont="1" applyFill="1" applyBorder="1">
      <alignment horizontal="left" vertical="top" wrapText="1"/>
    </xf>
    <xf numFmtId="167" fontId="20" fillId="0" borderId="8" xfId="0" applyNumberFormat="1" applyFont="1" applyFill="1" applyBorder="1" applyAlignment="1">
      <alignment horizontal="left" vertical="top" wrapText="1"/>
    </xf>
    <xf numFmtId="0" fontId="22" fillId="0" borderId="7" xfId="1" applyFont="1" applyFill="1" applyBorder="1">
      <alignment horizontal="left" vertical="top" wrapText="1"/>
    </xf>
    <xf numFmtId="167" fontId="20" fillId="0" borderId="8" xfId="0" applyNumberFormat="1" applyFont="1" applyFill="1" applyBorder="1" applyAlignment="1" applyProtection="1">
      <alignment horizontal="center" vertical="top" wrapText="1"/>
      <protection locked="0"/>
    </xf>
    <xf numFmtId="0" fontId="20" fillId="0" borderId="7" xfId="0" applyFont="1" applyFill="1" applyBorder="1" applyAlignment="1">
      <alignment horizontal="left" vertical="top" wrapText="1"/>
    </xf>
    <xf numFmtId="0" fontId="20" fillId="0" borderId="2" xfId="0" applyFont="1" applyFill="1" applyBorder="1" applyAlignment="1">
      <alignment horizontal="left" vertical="top" wrapText="1"/>
    </xf>
    <xf numFmtId="167" fontId="20" fillId="0" borderId="9" xfId="0" applyNumberFormat="1" applyFont="1" applyFill="1" applyBorder="1" applyAlignment="1">
      <alignment horizontal="left" vertical="top" wrapText="1"/>
    </xf>
    <xf numFmtId="0" fontId="33" fillId="0" borderId="7" xfId="17" applyFont="1" applyFill="1" applyBorder="1" applyAlignment="1">
      <alignment horizontal="left" vertical="top" wrapText="1"/>
    </xf>
    <xf numFmtId="167" fontId="21" fillId="0" borderId="10" xfId="0" applyNumberFormat="1" applyFont="1" applyFill="1" applyBorder="1" applyAlignment="1">
      <alignment horizontal="center" vertical="top" wrapText="1"/>
    </xf>
    <xf numFmtId="167" fontId="20" fillId="0" borderId="11" xfId="0" applyNumberFormat="1" applyFont="1" applyBorder="1" applyAlignment="1">
      <alignment horizontal="left" vertical="top" wrapText="1"/>
    </xf>
    <xf numFmtId="0" fontId="28" fillId="6" borderId="7" xfId="1" applyFont="1" applyFill="1" applyBorder="1">
      <alignment horizontal="left" vertical="top" wrapText="1"/>
    </xf>
    <xf numFmtId="0" fontId="22" fillId="7" borderId="7" xfId="1" applyFont="1" applyFill="1" applyBorder="1">
      <alignment horizontal="left" vertical="top" wrapText="1"/>
    </xf>
    <xf numFmtId="0" fontId="22" fillId="4" borderId="7" xfId="1" applyFont="1" applyFill="1" applyBorder="1">
      <alignment horizontal="left" vertical="top" wrapText="1"/>
    </xf>
    <xf numFmtId="167" fontId="20" fillId="8" borderId="8" xfId="0" applyNumberFormat="1" applyFont="1" applyFill="1" applyBorder="1" applyAlignment="1" applyProtection="1">
      <alignment horizontal="center" vertical="top" wrapText="1"/>
      <protection locked="0"/>
    </xf>
    <xf numFmtId="0" fontId="20" fillId="0" borderId="7" xfId="0" applyFont="1" applyBorder="1"/>
    <xf numFmtId="0" fontId="20" fillId="0" borderId="12" xfId="0" applyFont="1" applyBorder="1"/>
    <xf numFmtId="0" fontId="20" fillId="0" borderId="13" xfId="0" applyFont="1" applyBorder="1"/>
    <xf numFmtId="167" fontId="20" fillId="0" borderId="14" xfId="0" applyNumberFormat="1" applyFont="1" applyBorder="1"/>
    <xf numFmtId="0" fontId="20" fillId="0" borderId="15" xfId="0" applyFont="1" applyBorder="1"/>
    <xf numFmtId="0" fontId="21" fillId="0" borderId="0" xfId="0" applyFont="1" applyFill="1" applyAlignment="1">
      <alignment horizontal="left" vertical="top" wrapText="1"/>
    </xf>
    <xf numFmtId="167" fontId="21" fillId="0" borderId="16" xfId="0" applyNumberFormat="1" applyFont="1" applyFill="1" applyBorder="1" applyAlignment="1">
      <alignment horizontal="center" vertical="top" wrapText="1"/>
    </xf>
    <xf numFmtId="165" fontId="27" fillId="4" borderId="15" xfId="0" applyNumberFormat="1" applyFont="1" applyFill="1" applyBorder="1" applyAlignment="1">
      <alignment horizontal="left" vertical="top" wrapText="1"/>
    </xf>
    <xf numFmtId="0" fontId="20" fillId="0" borderId="17" xfId="0" applyFont="1" applyFill="1" applyBorder="1" applyAlignment="1">
      <alignment horizontal="left" vertical="top" wrapText="1"/>
    </xf>
    <xf numFmtId="0" fontId="36" fillId="8" borderId="18" xfId="0" applyFont="1" applyFill="1" applyBorder="1" applyAlignment="1">
      <alignment horizontal="left" vertical="top" wrapText="1"/>
    </xf>
    <xf numFmtId="0" fontId="20" fillId="0" borderId="18" xfId="0" applyFont="1" applyFill="1" applyBorder="1" applyAlignment="1">
      <alignment horizontal="left" vertical="top" wrapText="1"/>
    </xf>
    <xf numFmtId="167" fontId="36" fillId="8" borderId="19" xfId="0" applyNumberFormat="1" applyFont="1" applyFill="1" applyBorder="1" applyAlignment="1">
      <alignment horizontal="center" vertical="top" wrapText="1"/>
    </xf>
    <xf numFmtId="167" fontId="20" fillId="0" borderId="1" xfId="0" applyNumberFormat="1" applyFont="1" applyBorder="1" applyAlignment="1">
      <alignment horizontal="left" vertical="top" wrapText="1"/>
    </xf>
    <xf numFmtId="167" fontId="20" fillId="0" borderId="1" xfId="0" applyNumberFormat="1" applyFont="1" applyFill="1" applyBorder="1" applyAlignment="1">
      <alignment horizontal="left" vertical="top" wrapText="1"/>
    </xf>
    <xf numFmtId="167" fontId="20" fillId="0" borderId="1" xfId="0" applyNumberFormat="1" applyFont="1" applyFill="1" applyBorder="1" applyAlignment="1" applyProtection="1">
      <alignment horizontal="center" vertical="top" wrapText="1"/>
      <protection locked="0"/>
    </xf>
    <xf numFmtId="167" fontId="21" fillId="0" borderId="1" xfId="0" applyNumberFormat="1" applyFont="1" applyFill="1" applyBorder="1" applyAlignment="1">
      <alignment horizontal="left" vertical="top" wrapText="1"/>
    </xf>
    <xf numFmtId="167" fontId="20" fillId="0" borderId="13" xfId="0" applyNumberFormat="1" applyFont="1" applyBorder="1"/>
    <xf numFmtId="167" fontId="20" fillId="0" borderId="18" xfId="0" applyNumberFormat="1" applyFont="1" applyFill="1" applyBorder="1" applyAlignment="1">
      <alignment horizontal="left" vertical="top" wrapText="1"/>
    </xf>
    <xf numFmtId="165" fontId="2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Fill="1" applyBorder="1" applyAlignment="1" applyProtection="1">
      <alignment horizontal="left" vertical="top"/>
      <protection locked="0"/>
    </xf>
    <xf numFmtId="0" fontId="37" fillId="5" borderId="0" xfId="0" applyFont="1" applyFill="1" applyAlignment="1">
      <alignment vertical="center" wrapText="1"/>
    </xf>
    <xf numFmtId="0" fontId="20" fillId="0" borderId="6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/>
    </xf>
  </cellXfs>
  <cellStyles count="46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3" xfId="45" xr:uid="{C9D1F480-F0EF-47C3-9F0A-B6827478D1F7}"/>
    <cellStyle name="Numerotation" xfId="1" xr:uid="{00000000-0005-0000-0000-000001000000}"/>
  </cellStyles>
  <dxfs count="0"/>
  <tableStyles count="0" defaultTableStyle="TableStyleMedium2" defaultPivotStyle="PivotStyleLight16"/>
  <colors>
    <mruColors>
      <color rgb="FFE14D16"/>
      <color rgb="FFFF7619"/>
      <color rgb="FF0000FF"/>
      <color rgb="FFFB9C6D"/>
      <color rgb="FFFA7634"/>
      <color rgb="FFFF83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371475</xdr:colOff>
      <xdr:row>2</xdr:row>
      <xdr:rowOff>9525</xdr:rowOff>
    </xdr:from>
    <xdr:to>
      <xdr:col>3</xdr:col>
      <xdr:colOff>155575</xdr:colOff>
      <xdr:row>2</xdr:row>
      <xdr:rowOff>2879725</xdr:rowOff>
    </xdr:to>
    <xdr:pic>
      <xdr:nvPicPr>
        <xdr:cNvPr id="2" name="Image 1" descr="Une image contenant texte, Police, affiche, graphisme&#10;&#10;Le contenu généré par l’IA peut être incorrect.">
          <a:extLst>
            <a:ext uri="{FF2B5EF4-FFF2-40B4-BE49-F238E27FC236}">
              <a16:creationId xmlns:a16="http://schemas.microsoft.com/office/drawing/2014/main" id="{D340EDB0-8270-4378-ECCD-F8D87D8F50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475" y="381000"/>
          <a:ext cx="2155825" cy="2879725"/>
        </a:xfrm>
        <a:prstGeom prst="rect">
          <a:avLst/>
        </a:prstGeom>
      </xdr:spPr>
    </xdr:pic>
    <xdr:clientData/>
  </xdr:twoCellAnchor>
  <xdr:twoCellAnchor editAs="oneCell">
    <xdr:from>
      <xdr:col>1</xdr:col>
      <xdr:colOff>34290</xdr:colOff>
      <xdr:row>2</xdr:row>
      <xdr:rowOff>3669030</xdr:rowOff>
    </xdr:from>
    <xdr:to>
      <xdr:col>3</xdr:col>
      <xdr:colOff>381000</xdr:colOff>
      <xdr:row>3</xdr:row>
      <xdr:rowOff>685800</xdr:rowOff>
    </xdr:to>
    <xdr:pic>
      <xdr:nvPicPr>
        <xdr:cNvPr id="3" name="Image 2" descr="Une image contenant texte, Police, capture d’écran, Graphique&#10;&#10;Le contenu généré par l’IA peut être incorrect.">
          <a:extLst>
            <a:ext uri="{FF2B5EF4-FFF2-40B4-BE49-F238E27FC236}">
              <a16:creationId xmlns:a16="http://schemas.microsoft.com/office/drawing/2014/main" id="{CBACA38B-1364-A504-4AAF-7B5C86240DA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14"/>
        <a:stretch>
          <a:fillRect/>
        </a:stretch>
      </xdr:blipFill>
      <xdr:spPr bwMode="auto">
        <a:xfrm>
          <a:off x="824865" y="4040505"/>
          <a:ext cx="1927860" cy="76009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2</xdr:col>
      <xdr:colOff>40005</xdr:colOff>
      <xdr:row>36</xdr:row>
      <xdr:rowOff>173990</xdr:rowOff>
    </xdr:to>
    <xdr:pic>
      <xdr:nvPicPr>
        <xdr:cNvPr id="4" name="Image 3" descr="Une image contenant texte, Graphique, orange, Rectangle&#10;&#10;Le contenu généré par l’IA peut être incorrect.">
          <a:extLst>
            <a:ext uri="{FF2B5EF4-FFF2-40B4-BE49-F238E27FC236}">
              <a16:creationId xmlns:a16="http://schemas.microsoft.com/office/drawing/2014/main" id="{4A17FEDD-A19F-4655-8FFE-220F1EB866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575" y="6810375"/>
          <a:ext cx="830580" cy="1265555"/>
        </a:xfrm>
        <a:prstGeom prst="rect">
          <a:avLst/>
        </a:prstGeom>
        <a:extLst>
          <a:ext uri="{FAA26D3D-D897-4be2-8F04-BA451C77F1D7}">
            <ma14:placeholderFlag xmlns:lc="http://schemas.openxmlformats.org/drawingml/2006/lockedCanvas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pic="http://schemas.openxmlformats.org/drawingml/2006/picture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6se="http://schemas.microsoft.com/office/word/2015/wordml/symex" xmlns:w16sdtfl="http://schemas.microsoft.com/office/word/2024/wordml/sdtformatlock" xmlns:w16sdtdh="http://schemas.microsoft.com/office/word/2020/wordml/sdtdatahash" xmlns:w16du="http://schemas.microsoft.com/office/word/2023/wordml/word16du" xmlns:w16="http://schemas.microsoft.com/office/word/2018/wordml" xmlns:w16cid="http://schemas.microsoft.com/office/word/2016/wordml/cid" xmlns:w16cex="http://schemas.microsoft.com/office/word/2018/wordml/cex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oel="http://schemas.microsoft.com/office/2019/extlst" xmlns:am3d="http://schemas.microsoft.com/office/drawing/2017/model3d" xmlns:aink="http://schemas.microsoft.com/office/drawing/2016/ink" xmlns:mc="http://schemas.openxmlformats.org/markup-compatibility/2006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:cx1="http://schemas.microsoft.com/office/drawing/2015/9/8/chartex" xmlns:cx="http://schemas.microsoft.com/office/drawing/2014/chartex" xmlns:wpc="http://schemas.microsoft.com/office/word/2010/wordprocessingCanvas"/>
          </a:ext>
        </a:extLst>
      </xdr:spPr>
    </xdr:pic>
    <xdr:clientData/>
  </xdr:twoCellAnchor>
  <xdr:twoCellAnchor editAs="oneCell">
    <xdr:from>
      <xdr:col>5</xdr:col>
      <xdr:colOff>1628775</xdr:colOff>
      <xdr:row>31</xdr:row>
      <xdr:rowOff>9525</xdr:rowOff>
    </xdr:from>
    <xdr:to>
      <xdr:col>5</xdr:col>
      <xdr:colOff>2978785</xdr:colOff>
      <xdr:row>35</xdr:row>
      <xdr:rowOff>26035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32943F5-0926-4A72-9FC5-2BFC174ECAF0}"/>
            </a:ext>
          </a:extLst>
        </xdr:cNvPr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157" b="-11874"/>
        <a:stretch/>
      </xdr:blipFill>
      <xdr:spPr bwMode="auto">
        <a:xfrm>
          <a:off x="5438775" y="10991850"/>
          <a:ext cx="1350010" cy="77851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  <a:ext uri="{FAA26D3D-D897-4be2-8F04-BA451C77F1D7}">
            <ma14:placeholderFlag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sdtdh="http://schemas.microsoft.com/office/word/2020/wordml/sdtdatahash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pic="http://schemas.openxmlformats.org/drawingml/2006/picture" xmlns="" xmlns:mo="http://schemas.microsoft.com/office/mac/office/2008/main" xmlns:mv="urn:schemas-microsoft-com:mac:vml" xmlns:o="urn:schemas-microsoft-com:office:office" xmlns:v="urn:schemas-microsoft-com:vml" xmlns:w10="urn:schemas-microsoft-com:office:word" xmlns:w="http://schemas.openxmlformats.org/wordprocessingml/2006/main" xmlns:ma14="http://schemas.microsoft.com/office/mac/drawingml/2011/main" xmlns:lc="http://schemas.openxmlformats.org/drawingml/2006/lockedCanvas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25793</xdr:colOff>
      <xdr:row>0</xdr:row>
      <xdr:rowOff>0</xdr:rowOff>
    </xdr:from>
    <xdr:to>
      <xdr:col>1</xdr:col>
      <xdr:colOff>593775</xdr:colOff>
      <xdr:row>1</xdr:row>
      <xdr:rowOff>18716</xdr:rowOff>
    </xdr:to>
    <xdr:pic>
      <xdr:nvPicPr>
        <xdr:cNvPr id="2" name="Image 1" descr="Une image contenant texte, Police, capture d’écran, Graphique&#10;&#10;Le contenu généré par l’IA peut être incorrect.">
          <a:extLst>
            <a:ext uri="{FF2B5EF4-FFF2-40B4-BE49-F238E27FC236}">
              <a16:creationId xmlns:a16="http://schemas.microsoft.com/office/drawing/2014/main" id="{3C47A6CA-3515-4920-B5F7-21DC3E17868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14"/>
        <a:stretch>
          <a:fillRect/>
        </a:stretch>
      </xdr:blipFill>
      <xdr:spPr bwMode="auto">
        <a:xfrm>
          <a:off x="25793" y="0"/>
          <a:ext cx="1227112" cy="47708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161924</xdr:colOff>
      <xdr:row>0</xdr:row>
      <xdr:rowOff>28575</xdr:rowOff>
    </xdr:from>
    <xdr:to>
      <xdr:col>6</xdr:col>
      <xdr:colOff>949959</xdr:colOff>
      <xdr:row>1</xdr:row>
      <xdr:rowOff>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68D2DDF-2E99-499E-BA9B-0002E7742B5D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157" b="-11874"/>
        <a:stretch/>
      </xdr:blipFill>
      <xdr:spPr bwMode="auto">
        <a:xfrm>
          <a:off x="7562849" y="28575"/>
          <a:ext cx="788035" cy="4191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  <a:ext uri="{FAA26D3D-D897-4be2-8F04-BA451C77F1D7}">
            <ma14:placeholderFlag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sdtdh="http://schemas.microsoft.com/office/word/2020/wordml/sdtdatahash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pic="http://schemas.openxmlformats.org/drawingml/2006/picture" xmlns="" xmlns:mo="http://schemas.microsoft.com/office/mac/office/2008/main" xmlns:mv="urn:schemas-microsoft-com:mac:vml" xmlns:o="urn:schemas-microsoft-com:office:office" xmlns:v="urn:schemas-microsoft-com:vml" xmlns:w10="urn:schemas-microsoft-com:office:word" xmlns:w="http://schemas.openxmlformats.org/wordprocessingml/2006/main" xmlns:ma14="http://schemas.microsoft.com/office/mac/drawingml/2011/main" xmlns:lc="http://schemas.openxmlformats.org/drawingml/2006/lockedCanvas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21E4C-BB22-4786-B55F-0DC0BD643EFA}">
  <sheetPr>
    <pageSetUpPr fitToPage="1"/>
  </sheetPr>
  <dimension ref="B2:F27"/>
  <sheetViews>
    <sheetView tabSelected="1" topLeftCell="A12" workbookViewId="0">
      <selection activeCell="F34" sqref="F34"/>
    </sheetView>
  </sheetViews>
  <sheetFormatPr baseColWidth="10" defaultRowHeight="15"/>
  <cols>
    <col min="6" max="6" width="49.140625" customWidth="1"/>
  </cols>
  <sheetData>
    <row r="2" spans="2:6" ht="15.75" thickBot="1"/>
    <row r="3" spans="2:6" ht="294.60000000000002" customHeight="1" thickTop="1" thickBot="1">
      <c r="F3" s="5" t="s">
        <v>299</v>
      </c>
    </row>
    <row r="4" spans="2:6" ht="57.6" customHeight="1" thickTop="1">
      <c r="F4" s="15" t="s">
        <v>110</v>
      </c>
    </row>
    <row r="5" spans="2:6" ht="12.6" customHeight="1">
      <c r="B5" s="3" t="s">
        <v>106</v>
      </c>
      <c r="F5" s="4"/>
    </row>
    <row r="6" spans="2:6" ht="12.6" customHeight="1">
      <c r="B6" s="3" t="s">
        <v>107</v>
      </c>
      <c r="F6" s="66" t="s">
        <v>300</v>
      </c>
    </row>
    <row r="7" spans="2:6" ht="13.15" customHeight="1" thickBot="1">
      <c r="B7" s="3" t="s">
        <v>108</v>
      </c>
      <c r="F7" s="2"/>
    </row>
    <row r="8" spans="2:6" ht="100.9" customHeight="1" thickTop="1" thickBot="1">
      <c r="B8" s="3"/>
      <c r="F8" s="16" t="s">
        <v>105</v>
      </c>
    </row>
    <row r="9" spans="2:6" ht="15.75" thickTop="1"/>
    <row r="24" spans="2:2">
      <c r="B24" s="3"/>
    </row>
    <row r="25" spans="2:2">
      <c r="B25" s="3"/>
    </row>
    <row r="26" spans="2:2">
      <c r="B26" s="3"/>
    </row>
    <row r="27" spans="2:2">
      <c r="B27" s="3"/>
    </row>
  </sheetData>
  <pageMargins left="0.70866141732283472" right="0.70866141732283472" top="0.74803149606299213" bottom="0.74803149606299213" header="0.31496062992125984" footer="0.31496062992125984"/>
  <pageSetup paperSize="9" scale="73" orientation="portrait" r:id="rId1"/>
  <headerFooter>
    <oddFooter>&amp;L&amp;F&amp;R&amp;P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08694-DB4A-492C-BD0B-DF7928976CFE}">
  <sheetPr>
    <pageSetUpPr fitToPage="1"/>
  </sheetPr>
  <dimension ref="A1:ZZ266"/>
  <sheetViews>
    <sheetView showGridLines="0" zoomScaleNormal="100" workbookViewId="0">
      <pane xSplit="2" ySplit="2" topLeftCell="C243" activePane="bottomRight" state="frozen"/>
      <selection pane="topRight" activeCell="C1" sqref="C1"/>
      <selection pane="bottomLeft" activeCell="A2" sqref="A2"/>
      <selection pane="bottomRight" activeCell="G1" sqref="G1"/>
    </sheetView>
  </sheetViews>
  <sheetFormatPr baseColWidth="10" defaultColWidth="10.7109375" defaultRowHeight="15"/>
  <cols>
    <col min="1" max="1" width="9.7109375" style="12" customWidth="1"/>
    <col min="2" max="2" width="64.42578125" style="12" customWidth="1"/>
    <col min="3" max="3" width="4.7109375" style="12" customWidth="1"/>
    <col min="4" max="5" width="10.7109375" style="12" customWidth="1"/>
    <col min="6" max="6" width="10.7109375" style="28" customWidth="1"/>
    <col min="7" max="7" width="17.28515625" style="28" customWidth="1"/>
    <col min="8" max="8" width="10.7109375" customWidth="1"/>
    <col min="701" max="703" width="10.7109375" customWidth="1"/>
  </cols>
  <sheetData>
    <row r="1" spans="1:702" ht="35.450000000000003" customHeight="1">
      <c r="A1" s="68"/>
      <c r="B1" s="68"/>
      <c r="C1" s="67" t="s">
        <v>111</v>
      </c>
      <c r="D1" s="67"/>
      <c r="E1" s="67"/>
      <c r="F1" s="67"/>
      <c r="G1" s="25"/>
    </row>
    <row r="2" spans="1:702" ht="30">
      <c r="A2" s="68"/>
      <c r="B2" s="68"/>
      <c r="C2" s="20" t="s">
        <v>0</v>
      </c>
      <c r="D2" s="20" t="s">
        <v>1</v>
      </c>
      <c r="E2" s="20" t="s">
        <v>2</v>
      </c>
      <c r="F2" s="26" t="s">
        <v>3</v>
      </c>
      <c r="G2" s="26" t="s">
        <v>4</v>
      </c>
    </row>
    <row r="3" spans="1:702">
      <c r="A3" s="30"/>
      <c r="B3" s="18"/>
      <c r="C3" s="19"/>
      <c r="D3" s="19"/>
      <c r="E3" s="19"/>
      <c r="F3" s="58"/>
      <c r="G3" s="31"/>
    </row>
    <row r="4" spans="1:702" ht="18">
      <c r="A4" s="32" t="s">
        <v>5</v>
      </c>
      <c r="B4" s="13" t="s">
        <v>114</v>
      </c>
      <c r="C4" s="6"/>
      <c r="D4" s="6"/>
      <c r="E4" s="6"/>
      <c r="F4" s="59"/>
      <c r="G4" s="33"/>
      <c r="ZY4" t="s">
        <v>6</v>
      </c>
      <c r="ZZ4" s="1"/>
    </row>
    <row r="5" spans="1:702">
      <c r="A5" s="34" t="s">
        <v>5</v>
      </c>
      <c r="B5" s="7" t="s">
        <v>112</v>
      </c>
      <c r="C5" s="65" t="s">
        <v>20</v>
      </c>
      <c r="D5" s="64">
        <v>1</v>
      </c>
      <c r="E5" s="8"/>
      <c r="F5" s="60"/>
      <c r="G5" s="35">
        <f>ROUND(D5*F5,2)</f>
        <v>0</v>
      </c>
      <c r="ZY5" t="s">
        <v>8</v>
      </c>
      <c r="ZZ5" s="1" t="s">
        <v>9</v>
      </c>
    </row>
    <row r="6" spans="1:702">
      <c r="A6" s="36"/>
      <c r="B6" s="7" t="s">
        <v>113</v>
      </c>
      <c r="C6" s="65" t="s">
        <v>20</v>
      </c>
      <c r="D6" s="64">
        <v>1</v>
      </c>
      <c r="E6" s="6"/>
      <c r="F6" s="59"/>
      <c r="G6" s="35">
        <f>ROUND(D6*F6,2)</f>
        <v>0</v>
      </c>
    </row>
    <row r="7" spans="1:702">
      <c r="A7" s="34" t="s">
        <v>11</v>
      </c>
      <c r="B7" s="7" t="s">
        <v>115</v>
      </c>
      <c r="C7" s="65" t="s">
        <v>20</v>
      </c>
      <c r="D7" s="64">
        <v>1</v>
      </c>
      <c r="E7" s="8"/>
      <c r="F7" s="60"/>
      <c r="G7" s="35">
        <f>ROUND(D7*F7,2)</f>
        <v>0</v>
      </c>
      <c r="ZY7" t="s">
        <v>8</v>
      </c>
      <c r="ZZ7" s="1" t="s">
        <v>9</v>
      </c>
    </row>
    <row r="8" spans="1:702">
      <c r="A8" s="36"/>
      <c r="B8" s="37"/>
      <c r="C8" s="6"/>
      <c r="D8" s="6"/>
      <c r="E8" s="6"/>
      <c r="F8" s="59"/>
      <c r="G8" s="38"/>
    </row>
    <row r="9" spans="1:702" s="24" customFormat="1">
      <c r="A9" s="39"/>
      <c r="B9" s="22" t="s">
        <v>252</v>
      </c>
      <c r="C9" s="23"/>
      <c r="D9" s="23"/>
      <c r="E9" s="23"/>
      <c r="F9" s="61"/>
      <c r="G9" s="40">
        <f>SUBTOTAL(109,G5:G8)</f>
        <v>0</v>
      </c>
      <c r="H9" s="29"/>
      <c r="ZY9" s="24" t="s">
        <v>10</v>
      </c>
    </row>
    <row r="10" spans="1:702">
      <c r="A10" s="36"/>
      <c r="B10" s="37"/>
      <c r="C10" s="6"/>
      <c r="D10" s="6"/>
      <c r="E10" s="6"/>
      <c r="F10" s="59"/>
      <c r="G10" s="41"/>
    </row>
    <row r="11" spans="1:702" ht="18">
      <c r="A11" s="42">
        <v>4</v>
      </c>
      <c r="B11" s="13" t="s">
        <v>250</v>
      </c>
      <c r="C11" s="6"/>
      <c r="D11" s="6"/>
      <c r="E11" s="6"/>
      <c r="F11" s="59"/>
      <c r="G11" s="33"/>
      <c r="ZY11" t="s">
        <v>12</v>
      </c>
      <c r="ZZ11" s="1"/>
    </row>
    <row r="12" spans="1:702">
      <c r="A12" s="43" t="s">
        <v>123</v>
      </c>
      <c r="B12" s="14" t="s">
        <v>120</v>
      </c>
      <c r="C12" s="6"/>
      <c r="D12" s="6"/>
      <c r="E12" s="6"/>
      <c r="F12" s="59"/>
      <c r="G12" s="33"/>
      <c r="ZY12" t="s">
        <v>13</v>
      </c>
      <c r="ZZ12" s="1"/>
    </row>
    <row r="13" spans="1:702">
      <c r="A13" s="44"/>
      <c r="B13" s="7" t="s">
        <v>117</v>
      </c>
      <c r="C13" s="65" t="s">
        <v>20</v>
      </c>
      <c r="D13" s="64">
        <v>1</v>
      </c>
      <c r="E13" s="6"/>
      <c r="F13" s="59"/>
      <c r="G13" s="35">
        <f>ROUND(D13*F13,2)</f>
        <v>0</v>
      </c>
      <c r="ZY13" t="s">
        <v>14</v>
      </c>
      <c r="ZZ13" s="1"/>
    </row>
    <row r="14" spans="1:702">
      <c r="A14" s="34"/>
      <c r="B14" s="7" t="s">
        <v>122</v>
      </c>
      <c r="C14" s="65"/>
      <c r="D14" s="64" t="s">
        <v>84</v>
      </c>
      <c r="E14" s="8"/>
      <c r="F14" s="60"/>
      <c r="G14" s="35"/>
      <c r="ZY14" t="s">
        <v>8</v>
      </c>
      <c r="ZZ14" s="1" t="s">
        <v>16</v>
      </c>
    </row>
    <row r="15" spans="1:702" ht="24">
      <c r="A15" s="34"/>
      <c r="B15" s="7" t="s">
        <v>121</v>
      </c>
      <c r="C15" s="65"/>
      <c r="D15" s="64" t="s">
        <v>84</v>
      </c>
      <c r="E15" s="8"/>
      <c r="F15" s="60"/>
      <c r="G15" s="35"/>
      <c r="ZY15" t="s">
        <v>8</v>
      </c>
      <c r="ZZ15" s="1" t="s">
        <v>16</v>
      </c>
    </row>
    <row r="16" spans="1:702">
      <c r="A16" s="36"/>
      <c r="B16" s="37"/>
      <c r="C16" s="6"/>
      <c r="D16" s="6"/>
      <c r="E16" s="6"/>
      <c r="F16" s="59"/>
      <c r="G16" s="38"/>
    </row>
    <row r="17" spans="1:702">
      <c r="A17" s="43" t="s">
        <v>124</v>
      </c>
      <c r="B17" s="14" t="s">
        <v>116</v>
      </c>
      <c r="C17" s="6"/>
      <c r="D17" s="6"/>
      <c r="E17" s="6"/>
      <c r="F17" s="59"/>
      <c r="G17" s="33"/>
      <c r="ZY17" t="s">
        <v>13</v>
      </c>
      <c r="ZZ17" s="1"/>
    </row>
    <row r="18" spans="1:702">
      <c r="A18" s="44"/>
      <c r="B18" s="7" t="s">
        <v>118</v>
      </c>
      <c r="C18" s="65" t="s">
        <v>20</v>
      </c>
      <c r="D18" s="64">
        <v>1</v>
      </c>
      <c r="E18" s="6"/>
      <c r="F18" s="59"/>
      <c r="G18" s="45">
        <f>ROUND(D18*F18,2)</f>
        <v>0</v>
      </c>
      <c r="ZY18" t="s">
        <v>14</v>
      </c>
      <c r="ZZ18" s="1"/>
    </row>
    <row r="19" spans="1:702">
      <c r="A19" s="34"/>
      <c r="B19" s="7" t="s">
        <v>119</v>
      </c>
      <c r="C19" s="65" t="s">
        <v>20</v>
      </c>
      <c r="D19" s="64">
        <v>1</v>
      </c>
      <c r="E19" s="8"/>
      <c r="F19" s="60"/>
      <c r="G19" s="45">
        <f>ROUND(D19*F19,2)</f>
        <v>0</v>
      </c>
      <c r="ZY19" t="s">
        <v>15</v>
      </c>
      <c r="ZZ19" s="1" t="s">
        <v>16</v>
      </c>
    </row>
    <row r="20" spans="1:702">
      <c r="A20" s="36"/>
      <c r="B20" s="37"/>
      <c r="C20" s="6"/>
      <c r="D20" s="6"/>
      <c r="E20" s="6"/>
      <c r="F20" s="59"/>
      <c r="G20" s="38"/>
    </row>
    <row r="21" spans="1:702">
      <c r="A21" s="43" t="s">
        <v>125</v>
      </c>
      <c r="B21" s="14" t="s">
        <v>126</v>
      </c>
      <c r="C21" s="6"/>
      <c r="D21" s="6"/>
      <c r="E21" s="6"/>
      <c r="F21" s="59"/>
      <c r="G21" s="33"/>
      <c r="ZY21" t="s">
        <v>18</v>
      </c>
      <c r="ZZ21" s="1"/>
    </row>
    <row r="22" spans="1:702">
      <c r="A22" s="44"/>
      <c r="B22" s="7" t="s">
        <v>127</v>
      </c>
      <c r="C22" s="65" t="s">
        <v>20</v>
      </c>
      <c r="D22" s="64">
        <v>1</v>
      </c>
      <c r="E22" s="6"/>
      <c r="F22" s="59"/>
      <c r="G22" s="45">
        <f t="shared" ref="G22" si="0">ROUND(D22*F22,2)</f>
        <v>0</v>
      </c>
      <c r="ZY22" t="s">
        <v>19</v>
      </c>
      <c r="ZZ22" s="1"/>
    </row>
    <row r="23" spans="1:702">
      <c r="A23" s="34"/>
      <c r="B23" s="7" t="s">
        <v>128</v>
      </c>
      <c r="C23" s="65" t="s">
        <v>20</v>
      </c>
      <c r="D23" s="64">
        <v>12</v>
      </c>
      <c r="E23" s="8"/>
      <c r="F23" s="60"/>
      <c r="G23" s="45">
        <f>ROUND(D23*F23,2)</f>
        <v>0</v>
      </c>
      <c r="ZY23" t="s">
        <v>21</v>
      </c>
      <c r="ZZ23" s="1" t="s">
        <v>22</v>
      </c>
    </row>
    <row r="24" spans="1:702">
      <c r="A24" s="36"/>
      <c r="B24" s="7" t="s">
        <v>129</v>
      </c>
      <c r="C24" s="65" t="s">
        <v>20</v>
      </c>
      <c r="D24" s="64">
        <v>1</v>
      </c>
      <c r="E24" s="6"/>
      <c r="F24" s="59"/>
      <c r="G24" s="45">
        <f t="shared" ref="G24" si="1">ROUND(D24*F24,2)</f>
        <v>0</v>
      </c>
    </row>
    <row r="25" spans="1:702">
      <c r="A25" s="36"/>
      <c r="B25" s="37"/>
      <c r="C25" s="6"/>
      <c r="D25" s="6"/>
      <c r="E25" s="6"/>
      <c r="F25" s="59"/>
      <c r="G25" s="38"/>
    </row>
    <row r="26" spans="1:702">
      <c r="A26" s="43" t="s">
        <v>132</v>
      </c>
      <c r="B26" s="14" t="s">
        <v>133</v>
      </c>
      <c r="C26" s="6"/>
      <c r="D26" s="6"/>
      <c r="E26" s="6"/>
      <c r="F26" s="59"/>
      <c r="G26" s="33"/>
      <c r="ZY26" t="s">
        <v>13</v>
      </c>
      <c r="ZZ26" s="1"/>
    </row>
    <row r="27" spans="1:702">
      <c r="A27" s="36"/>
      <c r="B27" s="7" t="s">
        <v>134</v>
      </c>
      <c r="C27" s="65" t="s">
        <v>20</v>
      </c>
      <c r="D27" s="64">
        <v>1</v>
      </c>
      <c r="E27" s="6"/>
      <c r="F27" s="59"/>
      <c r="G27" s="45">
        <f t="shared" ref="G27:G28" si="2">ROUND(D27*F27,2)</f>
        <v>0</v>
      </c>
    </row>
    <row r="28" spans="1:702">
      <c r="A28" s="36"/>
      <c r="B28" s="7" t="s">
        <v>128</v>
      </c>
      <c r="C28" s="65" t="s">
        <v>20</v>
      </c>
      <c r="D28" s="64">
        <v>4</v>
      </c>
      <c r="E28" s="6"/>
      <c r="F28" s="59"/>
      <c r="G28" s="45">
        <f t="shared" si="2"/>
        <v>0</v>
      </c>
    </row>
    <row r="29" spans="1:702">
      <c r="A29" s="34"/>
      <c r="B29" s="7" t="s">
        <v>129</v>
      </c>
      <c r="C29" s="65" t="s">
        <v>20</v>
      </c>
      <c r="D29" s="64">
        <v>1</v>
      </c>
      <c r="E29" s="8"/>
      <c r="F29" s="60"/>
      <c r="G29" s="45">
        <f>ROUND(D29*F29,2)</f>
        <v>0</v>
      </c>
      <c r="ZY29" t="s">
        <v>26</v>
      </c>
      <c r="ZZ29" s="1" t="s">
        <v>27</v>
      </c>
    </row>
    <row r="30" spans="1:702">
      <c r="A30" s="36"/>
      <c r="B30" s="37"/>
      <c r="C30" s="6"/>
      <c r="D30" s="6"/>
      <c r="E30" s="6"/>
      <c r="F30" s="59"/>
      <c r="G30" s="38"/>
    </row>
    <row r="31" spans="1:702">
      <c r="A31" s="43" t="s">
        <v>136</v>
      </c>
      <c r="B31" s="14" t="s">
        <v>135</v>
      </c>
      <c r="C31" s="6"/>
      <c r="D31" s="6"/>
      <c r="E31" s="6"/>
      <c r="F31" s="59"/>
      <c r="G31" s="33"/>
      <c r="ZY31" t="s">
        <v>13</v>
      </c>
      <c r="ZZ31" s="1"/>
    </row>
    <row r="32" spans="1:702">
      <c r="A32" s="36"/>
      <c r="B32" s="7" t="s">
        <v>130</v>
      </c>
      <c r="C32" s="65" t="s">
        <v>20</v>
      </c>
      <c r="D32" s="64">
        <v>1</v>
      </c>
      <c r="E32" s="6"/>
      <c r="F32" s="59"/>
      <c r="G32" s="35">
        <f>ROUND(D32*F32,2)</f>
        <v>0</v>
      </c>
    </row>
    <row r="33" spans="1:702">
      <c r="A33" s="36"/>
      <c r="B33" s="37"/>
      <c r="C33" s="6"/>
      <c r="D33" s="6"/>
      <c r="E33" s="6"/>
      <c r="F33" s="59"/>
      <c r="G33" s="38"/>
    </row>
    <row r="34" spans="1:702">
      <c r="A34" s="43" t="s">
        <v>137</v>
      </c>
      <c r="B34" s="14" t="s">
        <v>138</v>
      </c>
      <c r="C34" s="6"/>
      <c r="D34" s="6"/>
      <c r="E34" s="6"/>
      <c r="F34" s="59"/>
      <c r="G34" s="33"/>
      <c r="ZY34" t="s">
        <v>13</v>
      </c>
      <c r="ZZ34" s="1"/>
    </row>
    <row r="35" spans="1:702">
      <c r="A35" s="36"/>
      <c r="B35" s="7" t="s">
        <v>139</v>
      </c>
      <c r="C35" s="65" t="s">
        <v>20</v>
      </c>
      <c r="D35" s="64">
        <v>2</v>
      </c>
      <c r="E35" s="6"/>
      <c r="F35" s="59"/>
      <c r="G35" s="35">
        <f>ROUND(D35*F35,2)</f>
        <v>0</v>
      </c>
    </row>
    <row r="36" spans="1:702">
      <c r="A36" s="36"/>
      <c r="B36" s="7" t="s">
        <v>140</v>
      </c>
      <c r="C36" s="65" t="s">
        <v>20</v>
      </c>
      <c r="D36" s="64">
        <v>2</v>
      </c>
      <c r="E36" s="6"/>
      <c r="F36" s="59"/>
      <c r="G36" s="35">
        <f>ROUND(D36*F36,2)</f>
        <v>0</v>
      </c>
    </row>
    <row r="37" spans="1:702">
      <c r="A37" s="36"/>
      <c r="B37" s="37"/>
      <c r="C37" s="6"/>
      <c r="D37" s="6"/>
      <c r="E37" s="6"/>
      <c r="F37" s="59"/>
      <c r="G37" s="38"/>
    </row>
    <row r="38" spans="1:702">
      <c r="A38" s="43" t="s">
        <v>142</v>
      </c>
      <c r="B38" s="14" t="s">
        <v>141</v>
      </c>
      <c r="C38" s="6"/>
      <c r="D38" s="6"/>
      <c r="E38" s="6"/>
      <c r="F38" s="59"/>
      <c r="G38" s="33"/>
      <c r="ZY38" t="s">
        <v>13</v>
      </c>
      <c r="ZZ38" s="1"/>
    </row>
    <row r="39" spans="1:702">
      <c r="A39" s="34"/>
      <c r="B39" s="21" t="s">
        <v>143</v>
      </c>
      <c r="C39" s="8"/>
      <c r="D39" s="9"/>
      <c r="E39" s="8"/>
      <c r="F39" s="60"/>
      <c r="G39" s="35"/>
      <c r="ZY39" t="s">
        <v>28</v>
      </c>
      <c r="ZZ39" s="1" t="s">
        <v>29</v>
      </c>
    </row>
    <row r="40" spans="1:702">
      <c r="A40" s="36"/>
      <c r="B40" s="7" t="s">
        <v>144</v>
      </c>
      <c r="C40" s="65" t="s">
        <v>17</v>
      </c>
      <c r="D40" s="64">
        <v>2330</v>
      </c>
      <c r="E40" s="6"/>
      <c r="F40" s="59"/>
      <c r="G40" s="35">
        <f>ROUND(D40*F40,2)</f>
        <v>0</v>
      </c>
    </row>
    <row r="41" spans="1:702">
      <c r="A41" s="36"/>
      <c r="B41" s="17"/>
      <c r="C41" s="6"/>
      <c r="D41" s="6"/>
      <c r="E41" s="6"/>
      <c r="F41" s="59"/>
      <c r="G41" s="33"/>
    </row>
    <row r="42" spans="1:702">
      <c r="A42" s="44"/>
      <c r="B42" s="21" t="s">
        <v>145</v>
      </c>
      <c r="C42" s="6"/>
      <c r="D42" s="6"/>
      <c r="E42" s="6"/>
      <c r="F42" s="59"/>
      <c r="G42" s="33"/>
      <c r="ZY42" t="s">
        <v>30</v>
      </c>
      <c r="ZZ42" s="1"/>
    </row>
    <row r="43" spans="1:702">
      <c r="A43" s="34"/>
      <c r="B43" s="7" t="s">
        <v>146</v>
      </c>
      <c r="C43" s="65" t="s">
        <v>25</v>
      </c>
      <c r="D43" s="64">
        <v>18</v>
      </c>
      <c r="E43" s="8"/>
      <c r="F43" s="60"/>
      <c r="G43" s="45">
        <f>ROUND(D43*F43,2)</f>
        <v>0</v>
      </c>
      <c r="ZY43" t="s">
        <v>31</v>
      </c>
      <c r="ZZ43" s="1" t="s">
        <v>32</v>
      </c>
    </row>
    <row r="44" spans="1:702">
      <c r="A44" s="36"/>
      <c r="B44" s="7" t="s">
        <v>294</v>
      </c>
      <c r="C44" s="65" t="s">
        <v>25</v>
      </c>
      <c r="D44" s="64">
        <v>6</v>
      </c>
      <c r="E44" s="6"/>
      <c r="F44" s="59"/>
      <c r="G44" s="45">
        <f t="shared" ref="G44" si="3">ROUND(D44*F44,2)</f>
        <v>0</v>
      </c>
    </row>
    <row r="45" spans="1:702">
      <c r="A45" s="36"/>
      <c r="B45" s="7" t="s">
        <v>293</v>
      </c>
      <c r="C45" s="65" t="s">
        <v>25</v>
      </c>
      <c r="D45" s="64">
        <v>6</v>
      </c>
      <c r="E45" s="6"/>
      <c r="F45" s="59"/>
      <c r="G45" s="45">
        <f t="shared" ref="G45" si="4">ROUND(D45*F45,2)</f>
        <v>0</v>
      </c>
    </row>
    <row r="46" spans="1:702">
      <c r="A46" s="36"/>
      <c r="B46" s="7" t="s">
        <v>147</v>
      </c>
      <c r="C46" s="65" t="s">
        <v>25</v>
      </c>
      <c r="D46" s="64">
        <v>24</v>
      </c>
      <c r="E46" s="6"/>
      <c r="F46" s="59"/>
      <c r="G46" s="45">
        <f t="shared" ref="G46:G50" si="5">ROUND(D46*F46,2)</f>
        <v>0</v>
      </c>
    </row>
    <row r="47" spans="1:702">
      <c r="A47" s="36"/>
      <c r="B47" s="7" t="s">
        <v>148</v>
      </c>
      <c r="C47" s="65" t="s">
        <v>25</v>
      </c>
      <c r="D47" s="64">
        <v>12</v>
      </c>
      <c r="E47" s="6"/>
      <c r="F47" s="59"/>
      <c r="G47" s="45">
        <f t="shared" si="5"/>
        <v>0</v>
      </c>
    </row>
    <row r="48" spans="1:702">
      <c r="A48" s="34"/>
      <c r="B48" s="7" t="s">
        <v>292</v>
      </c>
      <c r="C48" s="65" t="s">
        <v>25</v>
      </c>
      <c r="D48" s="64">
        <v>12</v>
      </c>
      <c r="E48" s="8"/>
      <c r="F48" s="60"/>
      <c r="G48" s="35">
        <f t="shared" ref="G48" si="6">ROUND(D48*F48,2)</f>
        <v>0</v>
      </c>
      <c r="ZY48" t="s">
        <v>8</v>
      </c>
      <c r="ZZ48" s="1" t="s">
        <v>34</v>
      </c>
    </row>
    <row r="49" spans="1:702">
      <c r="A49" s="34"/>
      <c r="B49" s="7" t="s">
        <v>149</v>
      </c>
      <c r="C49" s="65" t="s">
        <v>25</v>
      </c>
      <c r="D49" s="64">
        <v>27</v>
      </c>
      <c r="E49" s="8"/>
      <c r="F49" s="60"/>
      <c r="G49" s="35">
        <f t="shared" si="5"/>
        <v>0</v>
      </c>
      <c r="ZY49" t="s">
        <v>33</v>
      </c>
      <c r="ZZ49" s="1" t="s">
        <v>34</v>
      </c>
    </row>
    <row r="50" spans="1:702">
      <c r="A50" s="36"/>
      <c r="B50" s="7" t="s">
        <v>150</v>
      </c>
      <c r="C50" s="65" t="s">
        <v>25</v>
      </c>
      <c r="D50" s="64">
        <v>6</v>
      </c>
      <c r="E50" s="6"/>
      <c r="F50" s="59"/>
      <c r="G50" s="35">
        <f t="shared" si="5"/>
        <v>0</v>
      </c>
    </row>
    <row r="51" spans="1:702">
      <c r="A51" s="36"/>
      <c r="B51" s="21" t="s">
        <v>301</v>
      </c>
      <c r="C51" s="6"/>
      <c r="D51" s="6"/>
      <c r="E51" s="6"/>
      <c r="F51" s="59"/>
      <c r="G51" s="33"/>
    </row>
    <row r="52" spans="1:702">
      <c r="A52" s="34"/>
      <c r="B52" s="7" t="s">
        <v>147</v>
      </c>
      <c r="C52" s="65" t="s">
        <v>25</v>
      </c>
      <c r="D52" s="64">
        <v>12</v>
      </c>
      <c r="E52" s="8"/>
      <c r="F52" s="60"/>
      <c r="G52" s="45">
        <f>ROUND(D52*F52,2)</f>
        <v>0</v>
      </c>
      <c r="ZY52" t="s">
        <v>35</v>
      </c>
      <c r="ZZ52" s="1" t="s">
        <v>36</v>
      </c>
    </row>
    <row r="53" spans="1:702">
      <c r="A53" s="36"/>
      <c r="B53" s="21" t="s">
        <v>151</v>
      </c>
      <c r="C53" s="6"/>
      <c r="D53" s="6"/>
      <c r="E53" s="6"/>
      <c r="F53" s="59"/>
      <c r="G53" s="33"/>
    </row>
    <row r="54" spans="1:702">
      <c r="A54" s="36"/>
      <c r="B54" s="7" t="s">
        <v>151</v>
      </c>
      <c r="C54" s="65" t="s">
        <v>20</v>
      </c>
      <c r="D54" s="64">
        <v>0.1</v>
      </c>
      <c r="E54" s="6"/>
      <c r="F54" s="59"/>
      <c r="G54" s="45">
        <f>ROUND(D54*F54,2)</f>
        <v>0</v>
      </c>
    </row>
    <row r="55" spans="1:702">
      <c r="A55" s="34"/>
      <c r="B55" s="21" t="s">
        <v>152</v>
      </c>
      <c r="C55" s="8"/>
      <c r="D55" s="9"/>
      <c r="E55" s="8"/>
      <c r="F55" s="60"/>
      <c r="G55" s="45">
        <f>ROUND(D55*F55,2)</f>
        <v>0</v>
      </c>
      <c r="ZY55" t="s">
        <v>37</v>
      </c>
      <c r="ZZ55" s="1" t="s">
        <v>38</v>
      </c>
    </row>
    <row r="56" spans="1:702">
      <c r="A56" s="36"/>
      <c r="B56" s="7" t="s">
        <v>153</v>
      </c>
      <c r="C56" s="65" t="s">
        <v>154</v>
      </c>
      <c r="D56" s="64">
        <v>30</v>
      </c>
      <c r="E56" s="6"/>
      <c r="F56" s="59"/>
      <c r="G56" s="45">
        <f>ROUND(D56*F56,2)</f>
        <v>0</v>
      </c>
    </row>
    <row r="57" spans="1:702">
      <c r="A57" s="36"/>
      <c r="B57" s="37"/>
      <c r="C57" s="6"/>
      <c r="D57" s="6"/>
      <c r="E57" s="6"/>
      <c r="F57" s="59"/>
      <c r="G57" s="38"/>
    </row>
    <row r="58" spans="1:702">
      <c r="A58" s="43" t="s">
        <v>165</v>
      </c>
      <c r="B58" s="14" t="s">
        <v>141</v>
      </c>
      <c r="C58" s="6"/>
      <c r="D58" s="6"/>
      <c r="E58" s="6"/>
      <c r="F58" s="59"/>
      <c r="G58" s="33"/>
      <c r="ZY58" t="s">
        <v>13</v>
      </c>
      <c r="ZZ58" s="1"/>
    </row>
    <row r="59" spans="1:702">
      <c r="A59" s="36" t="s">
        <v>166</v>
      </c>
      <c r="B59" s="21" t="s">
        <v>155</v>
      </c>
      <c r="C59" s="6"/>
      <c r="D59" s="6"/>
      <c r="E59" s="6"/>
      <c r="F59" s="59"/>
      <c r="G59" s="33"/>
    </row>
    <row r="60" spans="1:702">
      <c r="A60" s="34"/>
      <c r="B60" s="7" t="s">
        <v>156</v>
      </c>
      <c r="C60" s="65" t="s">
        <v>20</v>
      </c>
      <c r="D60" s="64">
        <v>4</v>
      </c>
      <c r="E60" s="8"/>
      <c r="F60" s="60"/>
      <c r="G60" s="45">
        <f>ROUND(D60*F60,2)</f>
        <v>0</v>
      </c>
      <c r="ZY60" t="s">
        <v>39</v>
      </c>
      <c r="ZZ60" s="1" t="s">
        <v>40</v>
      </c>
    </row>
    <row r="61" spans="1:702">
      <c r="A61" s="34"/>
      <c r="B61" s="7" t="s">
        <v>295</v>
      </c>
      <c r="C61" s="65" t="s">
        <v>20</v>
      </c>
      <c r="D61" s="64">
        <v>2</v>
      </c>
      <c r="E61" s="8"/>
      <c r="F61" s="60"/>
      <c r="G61" s="45">
        <f>ROUND(D61*F61,2)</f>
        <v>0</v>
      </c>
      <c r="ZY61" t="s">
        <v>8</v>
      </c>
      <c r="ZZ61" s="1" t="s">
        <v>40</v>
      </c>
    </row>
    <row r="62" spans="1:702">
      <c r="A62" s="36" t="s">
        <v>168</v>
      </c>
      <c r="B62" s="21" t="s">
        <v>167</v>
      </c>
      <c r="C62" s="6"/>
      <c r="D62" s="6"/>
      <c r="E62" s="6"/>
      <c r="F62" s="59"/>
      <c r="G62" s="33"/>
    </row>
    <row r="63" spans="1:702">
      <c r="A63" s="36"/>
      <c r="B63" s="7" t="s">
        <v>296</v>
      </c>
      <c r="C63" s="65" t="s">
        <v>7</v>
      </c>
      <c r="D63" s="64">
        <v>1</v>
      </c>
      <c r="E63" s="6"/>
      <c r="F63" s="59"/>
      <c r="G63" s="45">
        <f>ROUND(D63*F63,2)</f>
        <v>0</v>
      </c>
    </row>
    <row r="64" spans="1:702">
      <c r="A64" s="36"/>
      <c r="B64" s="7" t="s">
        <v>297</v>
      </c>
      <c r="C64" s="65" t="s">
        <v>7</v>
      </c>
      <c r="D64" s="64">
        <v>1</v>
      </c>
      <c r="E64" s="6"/>
      <c r="F64" s="59"/>
      <c r="G64" s="45">
        <f>ROUND(D64*F64,2)</f>
        <v>0</v>
      </c>
    </row>
    <row r="65" spans="1:702">
      <c r="A65" s="36"/>
      <c r="B65" s="7" t="s">
        <v>298</v>
      </c>
      <c r="C65" s="65" t="s">
        <v>7</v>
      </c>
      <c r="D65" s="64">
        <v>2</v>
      </c>
      <c r="E65" s="6"/>
      <c r="F65" s="59"/>
      <c r="G65" s="45">
        <f>ROUND(D65*F65,2)</f>
        <v>0</v>
      </c>
    </row>
    <row r="66" spans="1:702">
      <c r="A66" s="36" t="s">
        <v>169</v>
      </c>
      <c r="B66" s="21" t="s">
        <v>170</v>
      </c>
      <c r="C66" s="6"/>
      <c r="D66" s="6"/>
      <c r="E66" s="6"/>
      <c r="F66" s="59"/>
      <c r="G66" s="33"/>
    </row>
    <row r="67" spans="1:702">
      <c r="A67" s="36"/>
      <c r="B67" s="7" t="s">
        <v>149</v>
      </c>
      <c r="C67" s="65" t="s">
        <v>7</v>
      </c>
      <c r="D67" s="64">
        <v>5</v>
      </c>
      <c r="E67" s="6"/>
      <c r="F67" s="59"/>
      <c r="G67" s="45">
        <f>ROUND(D67*F67,2)</f>
        <v>0</v>
      </c>
    </row>
    <row r="68" spans="1:702">
      <c r="A68" s="34"/>
      <c r="B68" s="7" t="s">
        <v>147</v>
      </c>
      <c r="C68" s="65" t="s">
        <v>7</v>
      </c>
      <c r="D68" s="64">
        <v>16</v>
      </c>
      <c r="E68" s="8"/>
      <c r="F68" s="60"/>
      <c r="G68" s="45">
        <f>ROUND(D68*F68,2)</f>
        <v>0</v>
      </c>
      <c r="ZY68" t="s">
        <v>41</v>
      </c>
      <c r="ZZ68" s="1" t="s">
        <v>42</v>
      </c>
    </row>
    <row r="69" spans="1:702">
      <c r="A69" s="46" t="s">
        <v>172</v>
      </c>
      <c r="B69" s="21" t="s">
        <v>157</v>
      </c>
      <c r="C69" s="6"/>
      <c r="D69" s="6"/>
      <c r="E69" s="6"/>
      <c r="F69" s="59"/>
      <c r="G69" s="33"/>
    </row>
    <row r="70" spans="1:702">
      <c r="A70" s="36"/>
      <c r="B70" s="7" t="s">
        <v>158</v>
      </c>
      <c r="C70" s="65" t="s">
        <v>7</v>
      </c>
      <c r="D70" s="64">
        <v>2</v>
      </c>
      <c r="E70" s="6"/>
      <c r="F70" s="59"/>
      <c r="G70" s="45">
        <f t="shared" ref="G70:G71" si="7">ROUND(D70*F70,2)</f>
        <v>0</v>
      </c>
    </row>
    <row r="71" spans="1:702">
      <c r="A71" s="34"/>
      <c r="B71" s="7" t="s">
        <v>147</v>
      </c>
      <c r="C71" s="65" t="s">
        <v>7</v>
      </c>
      <c r="D71" s="64">
        <v>6</v>
      </c>
      <c r="E71" s="8"/>
      <c r="F71" s="60"/>
      <c r="G71" s="45">
        <f t="shared" si="7"/>
        <v>0</v>
      </c>
      <c r="ZZ71" s="1"/>
    </row>
    <row r="72" spans="1:702">
      <c r="A72" s="46" t="s">
        <v>173</v>
      </c>
      <c r="B72" s="21" t="s">
        <v>171</v>
      </c>
      <c r="C72" s="6"/>
      <c r="D72" s="6"/>
      <c r="E72" s="6"/>
      <c r="F72" s="59"/>
      <c r="G72" s="33"/>
    </row>
    <row r="73" spans="1:702">
      <c r="A73" s="34"/>
      <c r="B73" s="7" t="s">
        <v>131</v>
      </c>
      <c r="C73" s="65" t="s">
        <v>20</v>
      </c>
      <c r="D73" s="64">
        <v>1</v>
      </c>
      <c r="E73" s="8"/>
      <c r="F73" s="60"/>
      <c r="G73" s="35">
        <f>ROUND(D73*F73,2)</f>
        <v>0</v>
      </c>
      <c r="ZY73" t="s">
        <v>23</v>
      </c>
      <c r="ZZ73" s="1" t="s">
        <v>24</v>
      </c>
    </row>
    <row r="74" spans="1:702">
      <c r="A74" s="36" t="s">
        <v>174</v>
      </c>
      <c r="B74" s="21" t="s">
        <v>159</v>
      </c>
      <c r="C74" s="6"/>
      <c r="D74" s="6"/>
      <c r="E74" s="6"/>
      <c r="F74" s="59"/>
      <c r="G74" s="33"/>
    </row>
    <row r="75" spans="1:702">
      <c r="B75" s="7" t="s">
        <v>160</v>
      </c>
      <c r="C75" s="65" t="s">
        <v>20</v>
      </c>
      <c r="D75" s="64">
        <v>1</v>
      </c>
      <c r="E75" s="6"/>
      <c r="F75" s="59"/>
      <c r="G75" s="45">
        <f t="shared" ref="G75:G79" si="8">ROUND(D75*F75,2)</f>
        <v>0</v>
      </c>
    </row>
    <row r="76" spans="1:702">
      <c r="A76" s="34"/>
      <c r="B76" s="7" t="s">
        <v>161</v>
      </c>
      <c r="C76" s="65" t="s">
        <v>20</v>
      </c>
      <c r="D76" s="64">
        <v>1</v>
      </c>
      <c r="E76" s="8"/>
      <c r="F76" s="60"/>
      <c r="G76" s="45">
        <f t="shared" si="8"/>
        <v>0</v>
      </c>
      <c r="ZY76" t="s">
        <v>43</v>
      </c>
      <c r="ZZ76" s="1" t="s">
        <v>44</v>
      </c>
    </row>
    <row r="77" spans="1:702">
      <c r="A77" s="36"/>
      <c r="B77" s="7" t="s">
        <v>162</v>
      </c>
      <c r="C77" s="65" t="s">
        <v>20</v>
      </c>
      <c r="D77" s="64">
        <v>2</v>
      </c>
      <c r="E77" s="6"/>
      <c r="F77" s="59"/>
      <c r="G77" s="45">
        <f t="shared" si="8"/>
        <v>0</v>
      </c>
    </row>
    <row r="78" spans="1:702">
      <c r="A78" s="36" t="s">
        <v>175</v>
      </c>
      <c r="B78" s="21" t="s">
        <v>163</v>
      </c>
      <c r="C78" s="6"/>
      <c r="D78" s="6"/>
      <c r="E78" s="6"/>
      <c r="F78" s="59"/>
      <c r="G78" s="33"/>
    </row>
    <row r="79" spans="1:702">
      <c r="A79" s="44"/>
      <c r="B79" s="7" t="s">
        <v>164</v>
      </c>
      <c r="C79" s="65" t="s">
        <v>7</v>
      </c>
      <c r="D79" s="64">
        <v>1</v>
      </c>
      <c r="E79" s="6"/>
      <c r="F79" s="59"/>
      <c r="G79" s="45">
        <f t="shared" si="8"/>
        <v>0</v>
      </c>
      <c r="ZY79" t="s">
        <v>45</v>
      </c>
      <c r="ZZ79" s="1"/>
    </row>
    <row r="80" spans="1:702">
      <c r="A80" s="36"/>
      <c r="B80" s="37"/>
      <c r="C80" s="6"/>
      <c r="D80" s="6"/>
      <c r="E80" s="6"/>
      <c r="F80" s="59"/>
      <c r="G80" s="38"/>
    </row>
    <row r="81" spans="1:702">
      <c r="A81" s="43" t="s">
        <v>176</v>
      </c>
      <c r="B81" s="14" t="s">
        <v>177</v>
      </c>
      <c r="C81" s="6"/>
      <c r="D81" s="6"/>
      <c r="E81" s="6"/>
      <c r="F81" s="59"/>
      <c r="G81" s="33"/>
      <c r="ZY81" t="s">
        <v>13</v>
      </c>
      <c r="ZZ81" s="1"/>
    </row>
    <row r="82" spans="1:702">
      <c r="A82" s="34" t="s">
        <v>202</v>
      </c>
      <c r="B82" s="21" t="s">
        <v>178</v>
      </c>
      <c r="C82" s="8"/>
      <c r="D82" s="9"/>
      <c r="E82" s="8"/>
      <c r="F82" s="60"/>
      <c r="G82" s="33"/>
      <c r="ZY82" t="s">
        <v>46</v>
      </c>
      <c r="ZZ82" s="1" t="s">
        <v>47</v>
      </c>
    </row>
    <row r="83" spans="1:702">
      <c r="A83" s="36"/>
      <c r="B83" s="7" t="s">
        <v>179</v>
      </c>
      <c r="C83" s="65" t="s">
        <v>7</v>
      </c>
      <c r="D83" s="64">
        <v>6</v>
      </c>
      <c r="E83" s="6"/>
      <c r="F83" s="59"/>
      <c r="G83" s="45">
        <f t="shared" ref="G83:G87" si="9">ROUND(D83*F83,2)</f>
        <v>0</v>
      </c>
    </row>
    <row r="84" spans="1:702">
      <c r="A84" s="36"/>
      <c r="B84" s="7" t="s">
        <v>180</v>
      </c>
      <c r="C84" s="65" t="s">
        <v>7</v>
      </c>
      <c r="D84" s="64">
        <v>10</v>
      </c>
      <c r="E84" s="6"/>
      <c r="F84" s="59"/>
      <c r="G84" s="45">
        <f t="shared" si="9"/>
        <v>0</v>
      </c>
    </row>
    <row r="85" spans="1:702">
      <c r="A85" s="34"/>
      <c r="B85" s="21" t="s">
        <v>181</v>
      </c>
      <c r="C85" s="8"/>
      <c r="D85" s="9"/>
      <c r="E85" s="8"/>
      <c r="F85" s="60"/>
      <c r="G85" s="33"/>
      <c r="ZY85" t="s">
        <v>48</v>
      </c>
      <c r="ZZ85" s="1" t="s">
        <v>49</v>
      </c>
    </row>
    <row r="86" spans="1:702">
      <c r="A86" s="36" t="s">
        <v>203</v>
      </c>
      <c r="B86" s="7" t="s">
        <v>183</v>
      </c>
      <c r="C86" s="65" t="s">
        <v>7</v>
      </c>
      <c r="D86" s="64">
        <v>2</v>
      </c>
      <c r="E86" s="6"/>
      <c r="F86" s="59"/>
      <c r="G86" s="45">
        <f t="shared" si="9"/>
        <v>0</v>
      </c>
    </row>
    <row r="87" spans="1:702">
      <c r="A87" s="36" t="s">
        <v>204</v>
      </c>
      <c r="B87" s="7" t="s">
        <v>184</v>
      </c>
      <c r="C87" s="65" t="s">
        <v>7</v>
      </c>
      <c r="D87" s="64">
        <v>8</v>
      </c>
      <c r="E87" s="6"/>
      <c r="F87" s="59"/>
      <c r="G87" s="45">
        <f t="shared" si="9"/>
        <v>0</v>
      </c>
    </row>
    <row r="88" spans="1:702">
      <c r="A88" s="36" t="s">
        <v>205</v>
      </c>
      <c r="B88" s="7" t="s">
        <v>182</v>
      </c>
      <c r="C88" s="65" t="s">
        <v>7</v>
      </c>
      <c r="D88" s="64">
        <v>5</v>
      </c>
      <c r="E88" s="8"/>
      <c r="F88" s="60"/>
      <c r="G88" s="35">
        <f>ROUND(D88*F88,2)</f>
        <v>0</v>
      </c>
      <c r="ZY88" t="s">
        <v>50</v>
      </c>
      <c r="ZZ88" s="1" t="s">
        <v>51</v>
      </c>
    </row>
    <row r="89" spans="1:702">
      <c r="A89" s="36"/>
      <c r="B89" s="7" t="s">
        <v>185</v>
      </c>
      <c r="C89" s="65" t="s">
        <v>7</v>
      </c>
      <c r="D89" s="64">
        <v>1</v>
      </c>
      <c r="E89" s="6"/>
      <c r="F89" s="59"/>
      <c r="G89" s="35">
        <f>ROUND(D89*F89,2)</f>
        <v>0</v>
      </c>
    </row>
    <row r="90" spans="1:702">
      <c r="A90" s="36"/>
      <c r="B90" s="37"/>
      <c r="C90" s="6"/>
      <c r="D90" s="6"/>
      <c r="E90" s="6"/>
      <c r="F90" s="59"/>
      <c r="G90" s="38"/>
    </row>
    <row r="91" spans="1:702">
      <c r="A91" s="43" t="s">
        <v>187</v>
      </c>
      <c r="B91" s="14" t="s">
        <v>186</v>
      </c>
      <c r="C91" s="6"/>
      <c r="D91" s="6"/>
      <c r="E91" s="6"/>
      <c r="F91" s="59"/>
      <c r="G91" s="33"/>
      <c r="ZY91" t="s">
        <v>13</v>
      </c>
      <c r="ZZ91" s="1"/>
    </row>
    <row r="92" spans="1:702">
      <c r="A92" s="36"/>
      <c r="B92" s="21" t="s">
        <v>188</v>
      </c>
      <c r="C92" s="6"/>
      <c r="D92" s="6"/>
      <c r="E92" s="6"/>
      <c r="F92" s="59"/>
      <c r="G92" s="33"/>
    </row>
    <row r="93" spans="1:702">
      <c r="A93" s="34"/>
      <c r="B93" s="17" t="s">
        <v>189</v>
      </c>
      <c r="C93" s="8"/>
      <c r="D93" s="11"/>
      <c r="E93" s="8"/>
      <c r="F93" s="60"/>
      <c r="G93" s="33"/>
      <c r="ZY93" t="s">
        <v>52</v>
      </c>
      <c r="ZZ93" s="1" t="s">
        <v>53</v>
      </c>
    </row>
    <row r="94" spans="1:702">
      <c r="A94" s="36"/>
      <c r="B94" s="7" t="s">
        <v>190</v>
      </c>
      <c r="C94" s="65" t="s">
        <v>25</v>
      </c>
      <c r="D94" s="64">
        <v>20</v>
      </c>
      <c r="E94" s="6"/>
      <c r="F94" s="59"/>
      <c r="G94" s="45">
        <f t="shared" ref="G94:G115" si="10">ROUND(D94*F94,2)</f>
        <v>0</v>
      </c>
    </row>
    <row r="95" spans="1:702">
      <c r="A95" s="36"/>
      <c r="B95" s="7" t="s">
        <v>191</v>
      </c>
      <c r="C95" s="65" t="s">
        <v>25</v>
      </c>
      <c r="D95" s="64">
        <v>20</v>
      </c>
      <c r="E95" s="6"/>
      <c r="F95" s="59"/>
      <c r="G95" s="45">
        <f t="shared" si="10"/>
        <v>0</v>
      </c>
    </row>
    <row r="96" spans="1:702">
      <c r="A96" s="34"/>
      <c r="B96" s="7" t="s">
        <v>192</v>
      </c>
      <c r="C96" s="65" t="s">
        <v>25</v>
      </c>
      <c r="D96" s="64">
        <v>10</v>
      </c>
      <c r="E96" s="8"/>
      <c r="F96" s="60"/>
      <c r="G96" s="45">
        <f t="shared" si="10"/>
        <v>0</v>
      </c>
      <c r="ZY96" t="s">
        <v>54</v>
      </c>
      <c r="ZZ96" s="1" t="s">
        <v>55</v>
      </c>
    </row>
    <row r="97" spans="1:702">
      <c r="A97" s="36"/>
      <c r="B97" s="7" t="s">
        <v>193</v>
      </c>
      <c r="C97" s="65" t="s">
        <v>25</v>
      </c>
      <c r="D97" s="64">
        <v>70</v>
      </c>
      <c r="E97" s="6"/>
      <c r="F97" s="59"/>
      <c r="G97" s="45">
        <f t="shared" si="10"/>
        <v>0</v>
      </c>
    </row>
    <row r="98" spans="1:702">
      <c r="A98" s="36"/>
      <c r="B98" s="17" t="s">
        <v>194</v>
      </c>
      <c r="C98" s="6"/>
      <c r="D98" s="6"/>
      <c r="E98" s="6"/>
      <c r="F98" s="59"/>
      <c r="G98" s="33"/>
    </row>
    <row r="99" spans="1:702">
      <c r="A99" s="44"/>
      <c r="B99" s="7" t="s">
        <v>192</v>
      </c>
      <c r="C99" s="65" t="s">
        <v>25</v>
      </c>
      <c r="D99" s="64">
        <v>35</v>
      </c>
      <c r="E99" s="6"/>
      <c r="F99" s="59"/>
      <c r="G99" s="45">
        <f t="shared" si="10"/>
        <v>0</v>
      </c>
      <c r="ZY99" t="s">
        <v>56</v>
      </c>
      <c r="ZZ99" s="1"/>
    </row>
    <row r="100" spans="1:702">
      <c r="A100" s="34"/>
      <c r="B100" s="7" t="s">
        <v>195</v>
      </c>
      <c r="C100" s="65" t="s">
        <v>25</v>
      </c>
      <c r="D100" s="64">
        <v>70</v>
      </c>
      <c r="E100" s="8"/>
      <c r="F100" s="60"/>
      <c r="G100" s="45">
        <f t="shared" si="10"/>
        <v>0</v>
      </c>
      <c r="ZY100" t="s">
        <v>57</v>
      </c>
      <c r="ZZ100" s="1" t="s">
        <v>58</v>
      </c>
    </row>
    <row r="101" spans="1:702">
      <c r="A101" s="36"/>
      <c r="B101" s="21" t="s">
        <v>151</v>
      </c>
      <c r="C101" s="6"/>
      <c r="D101" s="6"/>
      <c r="E101" s="6"/>
      <c r="F101" s="59"/>
      <c r="G101" s="33"/>
    </row>
    <row r="102" spans="1:702">
      <c r="A102" s="36"/>
      <c r="B102" s="17" t="s">
        <v>196</v>
      </c>
      <c r="C102" s="6"/>
      <c r="D102" s="64" t="s">
        <v>84</v>
      </c>
      <c r="E102" s="6"/>
      <c r="F102" s="59"/>
      <c r="G102" s="33"/>
    </row>
    <row r="103" spans="1:702">
      <c r="A103" s="34"/>
      <c r="B103" s="21" t="s">
        <v>152</v>
      </c>
      <c r="C103" s="8"/>
      <c r="D103" s="9"/>
      <c r="E103" s="8"/>
      <c r="F103" s="60"/>
      <c r="G103" s="33"/>
      <c r="ZY103" t="s">
        <v>59</v>
      </c>
      <c r="ZZ103" s="1" t="s">
        <v>60</v>
      </c>
    </row>
    <row r="104" spans="1:702">
      <c r="A104" s="36"/>
      <c r="B104" s="17" t="s">
        <v>197</v>
      </c>
      <c r="C104" s="6"/>
      <c r="D104" s="6"/>
      <c r="E104" s="6"/>
      <c r="F104" s="59"/>
      <c r="G104" s="33"/>
    </row>
    <row r="105" spans="1:702">
      <c r="A105" s="36"/>
      <c r="B105" s="7" t="s">
        <v>190</v>
      </c>
      <c r="C105" s="65" t="s">
        <v>25</v>
      </c>
      <c r="D105" s="64">
        <v>20</v>
      </c>
      <c r="E105" s="6"/>
      <c r="F105" s="59"/>
      <c r="G105" s="45">
        <f t="shared" si="10"/>
        <v>0</v>
      </c>
    </row>
    <row r="106" spans="1:702">
      <c r="A106" s="34"/>
      <c r="B106" s="7" t="s">
        <v>191</v>
      </c>
      <c r="C106" s="65" t="s">
        <v>25</v>
      </c>
      <c r="D106" s="64">
        <v>20</v>
      </c>
      <c r="E106" s="8"/>
      <c r="F106" s="60"/>
      <c r="G106" s="45">
        <f t="shared" si="10"/>
        <v>0</v>
      </c>
      <c r="ZY106" t="s">
        <v>61</v>
      </c>
      <c r="ZZ106" s="1" t="s">
        <v>62</v>
      </c>
    </row>
    <row r="107" spans="1:702">
      <c r="A107" s="36"/>
      <c r="B107" s="7" t="s">
        <v>192</v>
      </c>
      <c r="C107" s="65" t="s">
        <v>25</v>
      </c>
      <c r="D107" s="64">
        <v>10</v>
      </c>
      <c r="E107" s="6"/>
      <c r="F107" s="59"/>
      <c r="G107" s="45">
        <f t="shared" si="10"/>
        <v>0</v>
      </c>
    </row>
    <row r="108" spans="1:702">
      <c r="A108" s="36"/>
      <c r="B108" s="7" t="s">
        <v>193</v>
      </c>
      <c r="C108" s="65" t="s">
        <v>25</v>
      </c>
      <c r="D108" s="64">
        <v>40</v>
      </c>
      <c r="E108" s="6"/>
      <c r="F108" s="59"/>
      <c r="G108" s="45">
        <f t="shared" si="10"/>
        <v>0</v>
      </c>
    </row>
    <row r="109" spans="1:702">
      <c r="A109" s="34"/>
      <c r="B109" s="17" t="s">
        <v>198</v>
      </c>
      <c r="C109" s="8"/>
      <c r="D109" s="11"/>
      <c r="E109" s="8"/>
      <c r="F109" s="60"/>
      <c r="G109" s="33"/>
      <c r="ZY109" t="s">
        <v>63</v>
      </c>
      <c r="ZZ109" s="1" t="s">
        <v>64</v>
      </c>
    </row>
    <row r="110" spans="1:702">
      <c r="A110" s="36"/>
      <c r="B110" s="7" t="s">
        <v>193</v>
      </c>
      <c r="C110" s="65" t="s">
        <v>25</v>
      </c>
      <c r="D110" s="64">
        <v>30</v>
      </c>
      <c r="E110" s="6"/>
      <c r="F110" s="59"/>
      <c r="G110" s="45">
        <f t="shared" si="10"/>
        <v>0</v>
      </c>
    </row>
    <row r="111" spans="1:702">
      <c r="A111" s="36"/>
      <c r="B111" s="17" t="s">
        <v>199</v>
      </c>
      <c r="C111" s="6"/>
      <c r="D111" s="6"/>
      <c r="E111" s="6"/>
      <c r="F111" s="59"/>
      <c r="G111" s="33"/>
    </row>
    <row r="112" spans="1:702">
      <c r="A112" s="44"/>
      <c r="B112" s="7" t="s">
        <v>192</v>
      </c>
      <c r="C112" s="65" t="s">
        <v>25</v>
      </c>
      <c r="D112" s="64">
        <v>35</v>
      </c>
      <c r="E112" s="6"/>
      <c r="F112" s="59"/>
      <c r="G112" s="45">
        <f t="shared" si="10"/>
        <v>0</v>
      </c>
      <c r="ZY112" t="s">
        <v>65</v>
      </c>
      <c r="ZZ112" s="1"/>
    </row>
    <row r="113" spans="1:702">
      <c r="A113" s="34"/>
      <c r="B113" s="7" t="s">
        <v>200</v>
      </c>
      <c r="C113" s="65" t="s">
        <v>25</v>
      </c>
      <c r="D113" s="64">
        <v>40</v>
      </c>
      <c r="E113" s="8"/>
      <c r="F113" s="60"/>
      <c r="G113" s="45">
        <f t="shared" si="10"/>
        <v>0</v>
      </c>
      <c r="ZY113" t="s">
        <v>66</v>
      </c>
      <c r="ZZ113" s="1" t="s">
        <v>67</v>
      </c>
    </row>
    <row r="114" spans="1:702">
      <c r="A114" s="34"/>
      <c r="B114" s="17" t="s">
        <v>201</v>
      </c>
      <c r="C114" s="8"/>
      <c r="D114" s="9"/>
      <c r="E114" s="8"/>
      <c r="F114" s="60"/>
      <c r="G114" s="33"/>
      <c r="ZZ114" s="1"/>
    </row>
    <row r="115" spans="1:702">
      <c r="A115" s="34"/>
      <c r="B115" s="7" t="s">
        <v>200</v>
      </c>
      <c r="C115" s="65" t="s">
        <v>25</v>
      </c>
      <c r="D115" s="64">
        <v>30</v>
      </c>
      <c r="E115" s="8"/>
      <c r="F115" s="60"/>
      <c r="G115" s="45">
        <f t="shared" si="10"/>
        <v>0</v>
      </c>
      <c r="ZZ115" s="1"/>
    </row>
    <row r="116" spans="1:702">
      <c r="A116" s="36"/>
      <c r="B116" s="37"/>
      <c r="C116" s="6"/>
      <c r="D116" s="6"/>
      <c r="E116" s="6"/>
      <c r="F116" s="59"/>
      <c r="G116" s="38"/>
    </row>
    <row r="117" spans="1:702">
      <c r="A117" s="43" t="s">
        <v>206</v>
      </c>
      <c r="B117" s="14" t="s">
        <v>207</v>
      </c>
      <c r="C117" s="6"/>
      <c r="D117" s="6"/>
      <c r="E117" s="6"/>
      <c r="F117" s="59"/>
      <c r="G117" s="33"/>
      <c r="ZY117" t="s">
        <v>13</v>
      </c>
      <c r="ZZ117" s="1"/>
    </row>
    <row r="118" spans="1:702">
      <c r="A118" s="36"/>
      <c r="B118" s="21" t="s">
        <v>208</v>
      </c>
      <c r="C118" s="6"/>
      <c r="D118" s="6"/>
      <c r="E118" s="6"/>
      <c r="F118" s="59"/>
      <c r="G118" s="33"/>
    </row>
    <row r="119" spans="1:702">
      <c r="A119" s="34"/>
      <c r="B119" s="7" t="s">
        <v>209</v>
      </c>
      <c r="C119" s="65"/>
      <c r="D119" s="64" t="s">
        <v>84</v>
      </c>
      <c r="E119" s="8"/>
      <c r="F119" s="60"/>
      <c r="G119" s="33"/>
      <c r="ZY119" t="s">
        <v>8</v>
      </c>
      <c r="ZZ119" s="1" t="s">
        <v>53</v>
      </c>
    </row>
    <row r="120" spans="1:702">
      <c r="A120" s="36"/>
      <c r="B120" s="7" t="s">
        <v>210</v>
      </c>
      <c r="C120" s="65" t="s">
        <v>7</v>
      </c>
      <c r="D120" s="64">
        <v>1</v>
      </c>
      <c r="E120" s="6"/>
      <c r="F120" s="59"/>
      <c r="G120" s="45">
        <f t="shared" ref="G120:G160" si="11">ROUND(D120*F120,2)</f>
        <v>0</v>
      </c>
    </row>
    <row r="121" spans="1:702">
      <c r="A121" s="36"/>
      <c r="B121" s="7" t="s">
        <v>211</v>
      </c>
      <c r="C121" s="65" t="s">
        <v>7</v>
      </c>
      <c r="D121" s="64">
        <v>1</v>
      </c>
      <c r="E121" s="6"/>
      <c r="F121" s="59"/>
      <c r="G121" s="45">
        <f t="shared" si="11"/>
        <v>0</v>
      </c>
    </row>
    <row r="122" spans="1:702">
      <c r="A122" s="34"/>
      <c r="B122" s="7" t="s">
        <v>212</v>
      </c>
      <c r="C122" s="65" t="s">
        <v>7</v>
      </c>
      <c r="D122" s="64">
        <v>1</v>
      </c>
      <c r="E122" s="8"/>
      <c r="F122" s="60"/>
      <c r="G122" s="45">
        <f t="shared" si="11"/>
        <v>0</v>
      </c>
      <c r="ZY122" t="s">
        <v>8</v>
      </c>
      <c r="ZZ122" s="1" t="s">
        <v>55</v>
      </c>
    </row>
    <row r="123" spans="1:702">
      <c r="A123" s="36"/>
      <c r="B123" s="21" t="s">
        <v>213</v>
      </c>
      <c r="C123" s="65"/>
      <c r="D123" s="64"/>
      <c r="E123" s="6"/>
      <c r="F123" s="59"/>
      <c r="G123" s="33"/>
    </row>
    <row r="124" spans="1:702">
      <c r="A124" s="36"/>
      <c r="B124" s="7" t="s">
        <v>214</v>
      </c>
      <c r="C124" s="65" t="s">
        <v>7</v>
      </c>
      <c r="D124" s="64">
        <v>1</v>
      </c>
      <c r="E124" s="6"/>
      <c r="F124" s="59"/>
      <c r="G124" s="45">
        <f t="shared" si="11"/>
        <v>0</v>
      </c>
    </row>
    <row r="125" spans="1:702">
      <c r="A125" s="44"/>
      <c r="B125" s="7" t="s">
        <v>215</v>
      </c>
      <c r="C125" s="65" t="s">
        <v>7</v>
      </c>
      <c r="D125" s="64">
        <v>1</v>
      </c>
      <c r="E125" s="6"/>
      <c r="F125" s="59"/>
      <c r="G125" s="45">
        <f t="shared" si="11"/>
        <v>0</v>
      </c>
      <c r="ZY125" t="s">
        <v>14</v>
      </c>
      <c r="ZZ125" s="1"/>
    </row>
    <row r="126" spans="1:702">
      <c r="A126" s="34"/>
      <c r="B126" s="21" t="s">
        <v>216</v>
      </c>
      <c r="C126" s="65"/>
      <c r="D126" s="64"/>
      <c r="E126" s="8"/>
      <c r="F126" s="60"/>
      <c r="G126" s="33"/>
      <c r="ZY126" t="s">
        <v>8</v>
      </c>
      <c r="ZZ126" s="1" t="s">
        <v>58</v>
      </c>
    </row>
    <row r="127" spans="1:702">
      <c r="A127" s="36"/>
      <c r="B127" s="7" t="s">
        <v>217</v>
      </c>
      <c r="C127" s="65" t="s">
        <v>7</v>
      </c>
      <c r="D127" s="64">
        <v>1</v>
      </c>
      <c r="E127" s="6"/>
      <c r="F127" s="59"/>
      <c r="G127" s="45">
        <f t="shared" si="11"/>
        <v>0</v>
      </c>
    </row>
    <row r="128" spans="1:702">
      <c r="A128" s="36"/>
      <c r="B128" s="7" t="s">
        <v>240</v>
      </c>
      <c r="C128" s="65" t="s">
        <v>7</v>
      </c>
      <c r="D128" s="64">
        <v>1</v>
      </c>
      <c r="E128" s="6"/>
      <c r="F128" s="59"/>
      <c r="G128" s="45">
        <f t="shared" si="11"/>
        <v>0</v>
      </c>
    </row>
    <row r="129" spans="1:702">
      <c r="A129" s="34"/>
      <c r="B129" s="7" t="s">
        <v>241</v>
      </c>
      <c r="C129" s="65" t="s">
        <v>20</v>
      </c>
      <c r="D129" s="64">
        <v>1</v>
      </c>
      <c r="E129" s="8"/>
      <c r="F129" s="60"/>
      <c r="G129" s="45">
        <f t="shared" si="11"/>
        <v>0</v>
      </c>
      <c r="ZY129" t="s">
        <v>8</v>
      </c>
      <c r="ZZ129" s="1" t="s">
        <v>60</v>
      </c>
    </row>
    <row r="130" spans="1:702">
      <c r="A130" s="36"/>
      <c r="B130" s="21" t="s">
        <v>218</v>
      </c>
      <c r="C130" s="6"/>
      <c r="D130" s="6"/>
      <c r="E130" s="6"/>
      <c r="F130" s="59"/>
      <c r="G130" s="33"/>
    </row>
    <row r="131" spans="1:702">
      <c r="A131" s="36"/>
      <c r="B131" s="7" t="s">
        <v>219</v>
      </c>
      <c r="C131" s="65" t="s">
        <v>7</v>
      </c>
      <c r="D131" s="64">
        <v>1</v>
      </c>
      <c r="E131" s="6"/>
      <c r="F131" s="59"/>
      <c r="G131" s="45">
        <f t="shared" si="11"/>
        <v>0</v>
      </c>
    </row>
    <row r="132" spans="1:702">
      <c r="A132" s="34"/>
      <c r="B132" s="7" t="s">
        <v>220</v>
      </c>
      <c r="C132" s="65" t="s">
        <v>7</v>
      </c>
      <c r="D132" s="64">
        <v>1</v>
      </c>
      <c r="E132" s="8"/>
      <c r="F132" s="60"/>
      <c r="G132" s="45">
        <f t="shared" si="11"/>
        <v>0</v>
      </c>
      <c r="ZY132" t="s">
        <v>8</v>
      </c>
      <c r="ZZ132" s="1" t="s">
        <v>62</v>
      </c>
    </row>
    <row r="133" spans="1:702">
      <c r="A133" s="36"/>
      <c r="B133" s="21" t="s">
        <v>221</v>
      </c>
      <c r="C133" s="65"/>
      <c r="D133" s="64"/>
      <c r="E133" s="6"/>
      <c r="F133" s="59"/>
      <c r="G133" s="33"/>
    </row>
    <row r="134" spans="1:702">
      <c r="A134" s="36"/>
      <c r="B134" s="17" t="s">
        <v>222</v>
      </c>
      <c r="C134" s="8"/>
      <c r="D134" s="11"/>
      <c r="E134" s="6"/>
      <c r="F134" s="59"/>
      <c r="G134" s="33"/>
    </row>
    <row r="135" spans="1:702">
      <c r="A135" s="34"/>
      <c r="B135" s="7" t="s">
        <v>223</v>
      </c>
      <c r="C135" s="65" t="s">
        <v>7</v>
      </c>
      <c r="D135" s="64">
        <v>10</v>
      </c>
      <c r="E135" s="8"/>
      <c r="F135" s="60"/>
      <c r="G135" s="45">
        <f t="shared" si="11"/>
        <v>0</v>
      </c>
      <c r="ZY135" t="s">
        <v>8</v>
      </c>
      <c r="ZZ135" s="1" t="s">
        <v>64</v>
      </c>
    </row>
    <row r="136" spans="1:702">
      <c r="A136" s="36"/>
      <c r="B136" s="7" t="s">
        <v>190</v>
      </c>
      <c r="C136" s="65" t="s">
        <v>7</v>
      </c>
      <c r="D136" s="64">
        <v>10</v>
      </c>
      <c r="E136" s="6"/>
      <c r="F136" s="59"/>
      <c r="G136" s="45">
        <f t="shared" si="11"/>
        <v>0</v>
      </c>
    </row>
    <row r="137" spans="1:702">
      <c r="A137" s="36"/>
      <c r="B137" s="7" t="s">
        <v>192</v>
      </c>
      <c r="C137" s="65" t="s">
        <v>7</v>
      </c>
      <c r="D137" s="64">
        <v>4</v>
      </c>
      <c r="E137" s="6"/>
      <c r="F137" s="59"/>
      <c r="G137" s="45">
        <f t="shared" si="11"/>
        <v>0</v>
      </c>
    </row>
    <row r="138" spans="1:702">
      <c r="A138" s="44"/>
      <c r="B138" s="7" t="s">
        <v>224</v>
      </c>
      <c r="C138" s="65" t="s">
        <v>7</v>
      </c>
      <c r="D138" s="64">
        <v>2</v>
      </c>
      <c r="E138" s="6"/>
      <c r="F138" s="59"/>
      <c r="G138" s="45">
        <f t="shared" si="11"/>
        <v>0</v>
      </c>
      <c r="ZY138" t="s">
        <v>14</v>
      </c>
      <c r="ZZ138" s="1"/>
    </row>
    <row r="139" spans="1:702">
      <c r="A139" s="34"/>
      <c r="B139" s="17" t="s">
        <v>225</v>
      </c>
      <c r="C139" s="65"/>
      <c r="D139" s="64"/>
      <c r="E139" s="8"/>
      <c r="F139" s="60"/>
      <c r="G139" s="33"/>
      <c r="ZY139" t="s">
        <v>8</v>
      </c>
      <c r="ZZ139" s="1" t="s">
        <v>67</v>
      </c>
    </row>
    <row r="140" spans="1:702">
      <c r="A140" s="34"/>
      <c r="B140" s="7" t="s">
        <v>226</v>
      </c>
      <c r="C140" s="65" t="s">
        <v>7</v>
      </c>
      <c r="D140" s="64">
        <v>4</v>
      </c>
      <c r="E140" s="8"/>
      <c r="F140" s="60"/>
      <c r="G140" s="45">
        <f t="shared" si="11"/>
        <v>0</v>
      </c>
      <c r="ZZ140" s="1"/>
    </row>
    <row r="141" spans="1:702">
      <c r="A141" s="34"/>
      <c r="B141" s="7" t="s">
        <v>200</v>
      </c>
      <c r="C141" s="65" t="s">
        <v>7</v>
      </c>
      <c r="D141" s="64">
        <v>5</v>
      </c>
      <c r="E141" s="8"/>
      <c r="F141" s="60"/>
      <c r="G141" s="45">
        <f t="shared" si="11"/>
        <v>0</v>
      </c>
      <c r="ZZ141" s="1"/>
    </row>
    <row r="142" spans="1:702">
      <c r="A142" s="36"/>
      <c r="B142" s="7" t="s">
        <v>193</v>
      </c>
      <c r="C142" s="65" t="s">
        <v>7</v>
      </c>
      <c r="D142" s="64">
        <v>5</v>
      </c>
      <c r="E142" s="6"/>
      <c r="F142" s="59"/>
      <c r="G142" s="45">
        <f t="shared" si="11"/>
        <v>0</v>
      </c>
    </row>
    <row r="143" spans="1:702">
      <c r="A143" s="34"/>
      <c r="B143" s="17" t="s">
        <v>227</v>
      </c>
      <c r="C143" s="8"/>
      <c r="D143" s="11"/>
      <c r="E143" s="8"/>
      <c r="F143" s="60"/>
      <c r="G143" s="33"/>
      <c r="ZY143" t="s">
        <v>8</v>
      </c>
      <c r="ZZ143" s="1" t="s">
        <v>53</v>
      </c>
    </row>
    <row r="144" spans="1:702">
      <c r="A144" s="36"/>
      <c r="B144" s="7" t="s">
        <v>193</v>
      </c>
      <c r="C144" s="65" t="s">
        <v>7</v>
      </c>
      <c r="D144" s="64">
        <v>1</v>
      </c>
      <c r="E144" s="6"/>
      <c r="F144" s="59"/>
      <c r="G144" s="45">
        <f t="shared" si="11"/>
        <v>0</v>
      </c>
    </row>
    <row r="145" spans="1:702">
      <c r="A145" s="36"/>
      <c r="B145" s="7" t="s">
        <v>200</v>
      </c>
      <c r="C145" s="65" t="s">
        <v>7</v>
      </c>
      <c r="D145" s="64">
        <v>1</v>
      </c>
      <c r="E145" s="6"/>
      <c r="F145" s="59"/>
      <c r="G145" s="45">
        <f t="shared" si="11"/>
        <v>0</v>
      </c>
    </row>
    <row r="146" spans="1:702">
      <c r="A146" s="34"/>
      <c r="B146" s="7" t="s">
        <v>226</v>
      </c>
      <c r="C146" s="65" t="s">
        <v>7</v>
      </c>
      <c r="D146" s="64">
        <v>1</v>
      </c>
      <c r="E146" s="8"/>
      <c r="F146" s="60"/>
      <c r="G146" s="45">
        <f t="shared" si="11"/>
        <v>0</v>
      </c>
      <c r="ZY146" t="s">
        <v>8</v>
      </c>
      <c r="ZZ146" s="1" t="s">
        <v>55</v>
      </c>
    </row>
    <row r="147" spans="1:702">
      <c r="A147" s="36"/>
      <c r="B147" s="17" t="s">
        <v>228</v>
      </c>
      <c r="C147" s="65"/>
      <c r="D147" s="64"/>
      <c r="E147" s="6"/>
      <c r="F147" s="59"/>
      <c r="G147" s="33"/>
    </row>
    <row r="148" spans="1:702">
      <c r="A148" s="36"/>
      <c r="B148" s="7" t="s">
        <v>200</v>
      </c>
      <c r="C148" s="65" t="s">
        <v>7</v>
      </c>
      <c r="D148" s="64">
        <v>2</v>
      </c>
      <c r="E148" s="6"/>
      <c r="F148" s="59"/>
      <c r="G148" s="45">
        <f t="shared" si="11"/>
        <v>0</v>
      </c>
    </row>
    <row r="149" spans="1:702">
      <c r="A149" s="44"/>
      <c r="B149" s="7" t="s">
        <v>193</v>
      </c>
      <c r="C149" s="65" t="s">
        <v>7</v>
      </c>
      <c r="D149" s="64">
        <v>2</v>
      </c>
      <c r="E149" s="6"/>
      <c r="F149" s="59"/>
      <c r="G149" s="45">
        <f t="shared" si="11"/>
        <v>0</v>
      </c>
      <c r="ZY149" t="s">
        <v>14</v>
      </c>
      <c r="ZZ149" s="1"/>
    </row>
    <row r="150" spans="1:702">
      <c r="A150" s="34"/>
      <c r="B150" s="17" t="s">
        <v>229</v>
      </c>
      <c r="C150" s="65"/>
      <c r="D150" s="64"/>
      <c r="E150" s="8"/>
      <c r="F150" s="60"/>
      <c r="G150" s="33"/>
      <c r="ZY150" t="s">
        <v>8</v>
      </c>
      <c r="ZZ150" s="1" t="s">
        <v>58</v>
      </c>
    </row>
    <row r="151" spans="1:702">
      <c r="A151" s="36"/>
      <c r="B151" s="7" t="s">
        <v>223</v>
      </c>
      <c r="C151" s="65" t="s">
        <v>7</v>
      </c>
      <c r="D151" s="64">
        <v>8</v>
      </c>
      <c r="E151" s="6"/>
      <c r="F151" s="59"/>
      <c r="G151" s="45">
        <f t="shared" si="11"/>
        <v>0</v>
      </c>
    </row>
    <row r="152" spans="1:702">
      <c r="A152" s="36"/>
      <c r="B152" s="7" t="s">
        <v>230</v>
      </c>
      <c r="C152" s="65" t="s">
        <v>7</v>
      </c>
      <c r="D152" s="64">
        <v>8</v>
      </c>
      <c r="E152" s="6"/>
      <c r="F152" s="59"/>
      <c r="G152" s="45">
        <f t="shared" si="11"/>
        <v>0</v>
      </c>
    </row>
    <row r="153" spans="1:702">
      <c r="A153" s="34"/>
      <c r="B153" s="17" t="s">
        <v>234</v>
      </c>
      <c r="C153" s="8"/>
      <c r="D153" s="9"/>
      <c r="E153" s="8"/>
      <c r="F153" s="60"/>
      <c r="G153" s="33"/>
      <c r="ZY153" t="s">
        <v>8</v>
      </c>
      <c r="ZZ153" s="1" t="s">
        <v>60</v>
      </c>
    </row>
    <row r="154" spans="1:702">
      <c r="A154" s="34"/>
      <c r="B154" s="7" t="s">
        <v>231</v>
      </c>
      <c r="C154" s="65" t="s">
        <v>7</v>
      </c>
      <c r="D154" s="64">
        <v>1</v>
      </c>
      <c r="E154" s="8"/>
      <c r="F154" s="60"/>
      <c r="G154" s="45">
        <f>ROUND(D154*F154,2)</f>
        <v>0</v>
      </c>
      <c r="ZY154" t="s">
        <v>8</v>
      </c>
      <c r="ZZ154" s="1" t="s">
        <v>60</v>
      </c>
    </row>
    <row r="155" spans="1:702">
      <c r="A155" s="36"/>
      <c r="B155" s="7" t="s">
        <v>232</v>
      </c>
      <c r="C155" s="65" t="s">
        <v>233</v>
      </c>
      <c r="D155" s="64">
        <v>150</v>
      </c>
      <c r="E155" s="6"/>
      <c r="F155" s="59"/>
      <c r="G155" s="45">
        <f t="shared" si="11"/>
        <v>0</v>
      </c>
    </row>
    <row r="156" spans="1:702">
      <c r="A156" s="36"/>
      <c r="B156" s="7" t="s">
        <v>235</v>
      </c>
      <c r="C156" s="65" t="s">
        <v>7</v>
      </c>
      <c r="D156" s="64">
        <v>1</v>
      </c>
      <c r="E156" s="6"/>
      <c r="F156" s="59"/>
      <c r="G156" s="45">
        <f t="shared" si="11"/>
        <v>0</v>
      </c>
    </row>
    <row r="157" spans="1:702">
      <c r="A157" s="34"/>
      <c r="B157" s="7" t="s">
        <v>236</v>
      </c>
      <c r="C157" s="65" t="s">
        <v>7</v>
      </c>
      <c r="D157" s="64">
        <v>1</v>
      </c>
      <c r="E157" s="8"/>
      <c r="F157" s="60"/>
      <c r="G157" s="45">
        <f t="shared" si="11"/>
        <v>0</v>
      </c>
      <c r="ZY157" t="s">
        <v>68</v>
      </c>
      <c r="ZZ157" s="1" t="s">
        <v>69</v>
      </c>
    </row>
    <row r="158" spans="1:702">
      <c r="A158" s="36"/>
      <c r="B158" s="7" t="s">
        <v>237</v>
      </c>
      <c r="C158" s="65" t="s">
        <v>7</v>
      </c>
      <c r="D158" s="64">
        <v>1</v>
      </c>
      <c r="E158" s="6"/>
      <c r="F158" s="59"/>
      <c r="G158" s="45">
        <f t="shared" si="11"/>
        <v>0</v>
      </c>
    </row>
    <row r="159" spans="1:702">
      <c r="A159" s="36"/>
      <c r="B159" s="7" t="s">
        <v>238</v>
      </c>
      <c r="C159" s="65" t="s">
        <v>7</v>
      </c>
      <c r="D159" s="64">
        <v>1</v>
      </c>
      <c r="E159" s="6"/>
      <c r="F159" s="59"/>
      <c r="G159" s="45">
        <f t="shared" si="11"/>
        <v>0</v>
      </c>
    </row>
    <row r="160" spans="1:702">
      <c r="A160" s="34"/>
      <c r="B160" s="7" t="s">
        <v>239</v>
      </c>
      <c r="C160" s="65" t="s">
        <v>7</v>
      </c>
      <c r="D160" s="64">
        <v>1</v>
      </c>
      <c r="E160" s="8"/>
      <c r="F160" s="60"/>
      <c r="G160" s="45">
        <f t="shared" si="11"/>
        <v>0</v>
      </c>
      <c r="ZY160" t="s">
        <v>8</v>
      </c>
      <c r="ZZ160" s="1" t="s">
        <v>69</v>
      </c>
    </row>
    <row r="161" spans="1:702">
      <c r="A161" s="36"/>
      <c r="B161" s="37"/>
      <c r="C161" s="6"/>
      <c r="D161" s="6"/>
      <c r="E161" s="6"/>
      <c r="F161" s="59"/>
      <c r="G161" s="38"/>
    </row>
    <row r="162" spans="1:702">
      <c r="A162" s="36"/>
      <c r="B162" s="37"/>
      <c r="C162" s="6"/>
      <c r="D162" s="6"/>
      <c r="E162" s="6"/>
      <c r="F162" s="59"/>
      <c r="G162" s="38"/>
    </row>
    <row r="163" spans="1:702" s="24" customFormat="1">
      <c r="A163" s="39"/>
      <c r="B163" s="22" t="s">
        <v>251</v>
      </c>
      <c r="C163" s="23"/>
      <c r="D163" s="23"/>
      <c r="E163" s="23"/>
      <c r="F163" s="61"/>
      <c r="G163" s="40">
        <f>SUBTOTAL(109,G11:G162)</f>
        <v>0</v>
      </c>
      <c r="H163" s="29"/>
      <c r="ZY163" s="24" t="s">
        <v>10</v>
      </c>
    </row>
    <row r="164" spans="1:702">
      <c r="A164" s="36"/>
      <c r="B164" s="37"/>
      <c r="C164" s="6"/>
      <c r="D164" s="6"/>
      <c r="E164" s="6"/>
      <c r="F164" s="59"/>
      <c r="G164" s="41"/>
    </row>
    <row r="165" spans="1:702" ht="18">
      <c r="A165" s="42">
        <v>5</v>
      </c>
      <c r="B165" s="13" t="s">
        <v>248</v>
      </c>
      <c r="C165" s="6"/>
      <c r="D165" s="6"/>
      <c r="E165" s="6"/>
      <c r="F165" s="59"/>
      <c r="G165" s="33"/>
      <c r="ZY165" t="s">
        <v>70</v>
      </c>
      <c r="ZZ165" s="1"/>
    </row>
    <row r="166" spans="1:702">
      <c r="A166" s="43" t="s">
        <v>249</v>
      </c>
      <c r="B166" s="14" t="s">
        <v>264</v>
      </c>
      <c r="C166" s="6"/>
      <c r="D166" s="6"/>
      <c r="E166" s="6"/>
      <c r="F166" s="59"/>
      <c r="G166" s="33"/>
      <c r="ZY166" t="s">
        <v>71</v>
      </c>
      <c r="ZZ166" s="1"/>
    </row>
    <row r="167" spans="1:702">
      <c r="A167" s="36"/>
      <c r="B167" s="7" t="s">
        <v>253</v>
      </c>
      <c r="C167" s="65" t="s">
        <v>20</v>
      </c>
      <c r="D167" s="64">
        <v>1</v>
      </c>
      <c r="E167" s="6"/>
      <c r="F167" s="59"/>
      <c r="G167" s="45">
        <f t="shared" ref="G167:G168" si="12">ROUND(D167*F167,2)</f>
        <v>0</v>
      </c>
    </row>
    <row r="168" spans="1:702">
      <c r="A168" s="36"/>
      <c r="B168" s="7" t="s">
        <v>254</v>
      </c>
      <c r="C168" s="65" t="s">
        <v>20</v>
      </c>
      <c r="D168" s="64">
        <v>1</v>
      </c>
      <c r="E168" s="6"/>
      <c r="F168" s="59"/>
      <c r="G168" s="45">
        <f t="shared" si="12"/>
        <v>0</v>
      </c>
    </row>
    <row r="169" spans="1:702">
      <c r="A169" s="36"/>
      <c r="B169" s="37"/>
      <c r="C169" s="6"/>
      <c r="D169" s="6"/>
      <c r="E169" s="6"/>
      <c r="F169" s="59"/>
      <c r="G169" s="38"/>
    </row>
    <row r="170" spans="1:702">
      <c r="A170" s="43"/>
      <c r="B170" s="14" t="s">
        <v>186</v>
      </c>
      <c r="C170" s="65"/>
      <c r="D170" s="64"/>
      <c r="E170" s="6"/>
      <c r="F170" s="59"/>
      <c r="G170" s="33"/>
    </row>
    <row r="171" spans="1:702">
      <c r="A171" s="34"/>
      <c r="B171" s="7" t="s">
        <v>256</v>
      </c>
      <c r="C171" s="65" t="s">
        <v>25</v>
      </c>
      <c r="D171" s="64">
        <v>40</v>
      </c>
      <c r="E171" s="8"/>
      <c r="F171" s="60"/>
      <c r="G171" s="35">
        <f>ROUND(D171*F171,2)</f>
        <v>0</v>
      </c>
      <c r="ZY171" t="s">
        <v>8</v>
      </c>
      <c r="ZZ171" s="1" t="s">
        <v>60</v>
      </c>
    </row>
    <row r="172" spans="1:702">
      <c r="A172" s="34"/>
      <c r="B172" s="7" t="s">
        <v>257</v>
      </c>
      <c r="C172" s="65" t="s">
        <v>25</v>
      </c>
      <c r="D172" s="64">
        <v>40</v>
      </c>
      <c r="E172" s="8"/>
      <c r="F172" s="60"/>
      <c r="G172" s="35">
        <f>ROUND(D172*F172,2)</f>
        <v>0</v>
      </c>
      <c r="ZY172" t="s">
        <v>8</v>
      </c>
      <c r="ZZ172" s="1" t="s">
        <v>60</v>
      </c>
    </row>
    <row r="173" spans="1:702">
      <c r="A173" s="36"/>
      <c r="B173" s="7" t="s">
        <v>258</v>
      </c>
      <c r="C173" s="65" t="s">
        <v>25</v>
      </c>
      <c r="D173" s="64">
        <v>40</v>
      </c>
      <c r="E173" s="6"/>
      <c r="F173" s="59"/>
      <c r="G173" s="35">
        <f t="shared" ref="G173:G177" si="13">ROUND(D173*F173,2)</f>
        <v>0</v>
      </c>
    </row>
    <row r="174" spans="1:702">
      <c r="A174" s="36"/>
      <c r="B174" s="7" t="s">
        <v>259</v>
      </c>
      <c r="C174" s="65" t="s">
        <v>25</v>
      </c>
      <c r="D174" s="64">
        <v>15</v>
      </c>
      <c r="E174" s="6"/>
      <c r="F174" s="59"/>
      <c r="G174" s="45">
        <f t="shared" si="13"/>
        <v>0</v>
      </c>
    </row>
    <row r="175" spans="1:702">
      <c r="A175" s="34"/>
      <c r="B175" s="7" t="s">
        <v>260</v>
      </c>
      <c r="C175" s="65" t="s">
        <v>25</v>
      </c>
      <c r="D175" s="64">
        <v>15</v>
      </c>
      <c r="E175" s="8"/>
      <c r="F175" s="60"/>
      <c r="G175" s="45">
        <f t="shared" si="13"/>
        <v>0</v>
      </c>
      <c r="ZY175" t="s">
        <v>8</v>
      </c>
      <c r="ZZ175" s="1" t="s">
        <v>69</v>
      </c>
    </row>
    <row r="176" spans="1:702">
      <c r="A176" s="36"/>
      <c r="B176" s="17" t="s">
        <v>261</v>
      </c>
      <c r="C176" s="65"/>
      <c r="D176" s="64"/>
      <c r="E176" s="6"/>
      <c r="F176" s="59"/>
      <c r="G176" s="33"/>
    </row>
    <row r="177" spans="1:702">
      <c r="A177" s="36"/>
      <c r="B177" s="7" t="s">
        <v>192</v>
      </c>
      <c r="C177" s="65" t="s">
        <v>25</v>
      </c>
      <c r="D177" s="64">
        <v>12</v>
      </c>
      <c r="E177" s="6"/>
      <c r="F177" s="59"/>
      <c r="G177" s="45">
        <f t="shared" si="13"/>
        <v>0</v>
      </c>
    </row>
    <row r="178" spans="1:702">
      <c r="A178" s="34"/>
      <c r="B178" s="17" t="s">
        <v>151</v>
      </c>
      <c r="C178" s="8"/>
      <c r="D178" s="11"/>
      <c r="E178" s="8"/>
      <c r="F178" s="60"/>
      <c r="G178" s="35"/>
      <c r="ZY178" t="s">
        <v>72</v>
      </c>
      <c r="ZZ178" s="1" t="s">
        <v>73</v>
      </c>
    </row>
    <row r="179" spans="1:702">
      <c r="A179" s="36"/>
      <c r="B179" s="7" t="s">
        <v>196</v>
      </c>
      <c r="C179" s="65"/>
      <c r="D179" s="64" t="s">
        <v>84</v>
      </c>
      <c r="E179" s="6"/>
      <c r="F179" s="59"/>
      <c r="G179" s="33"/>
    </row>
    <row r="180" spans="1:702">
      <c r="A180" s="36"/>
      <c r="B180" s="37"/>
      <c r="C180" s="6"/>
      <c r="D180" s="6"/>
      <c r="E180" s="6"/>
      <c r="F180" s="59"/>
      <c r="G180" s="38"/>
    </row>
    <row r="181" spans="1:702">
      <c r="A181" s="43"/>
      <c r="B181" s="14" t="s">
        <v>207</v>
      </c>
      <c r="C181" s="6"/>
      <c r="D181" s="6"/>
      <c r="E181" s="6"/>
      <c r="F181" s="59"/>
      <c r="G181" s="33"/>
    </row>
    <row r="182" spans="1:702">
      <c r="A182" s="34"/>
      <c r="B182" s="17" t="s">
        <v>221</v>
      </c>
      <c r="C182" s="8"/>
      <c r="D182" s="9"/>
      <c r="E182" s="8"/>
      <c r="F182" s="60"/>
      <c r="G182" s="35"/>
      <c r="ZY182" t="s">
        <v>74</v>
      </c>
      <c r="ZZ182" s="1" t="s">
        <v>75</v>
      </c>
    </row>
    <row r="183" spans="1:702">
      <c r="A183" s="36"/>
      <c r="B183" s="7" t="s">
        <v>222</v>
      </c>
      <c r="C183" s="65"/>
      <c r="D183" s="64"/>
      <c r="E183" s="6"/>
      <c r="F183" s="59"/>
      <c r="G183" s="35"/>
    </row>
    <row r="184" spans="1:702">
      <c r="A184" s="36"/>
      <c r="B184" s="7" t="s">
        <v>223</v>
      </c>
      <c r="C184" s="65" t="s">
        <v>7</v>
      </c>
      <c r="D184" s="64">
        <v>10</v>
      </c>
      <c r="E184" s="6"/>
      <c r="F184" s="59"/>
      <c r="G184" s="45">
        <f t="shared" ref="G184" si="14">ROUND(D184*F184,2)</f>
        <v>0</v>
      </c>
    </row>
    <row r="185" spans="1:702" s="24" customFormat="1">
      <c r="A185" s="39"/>
      <c r="B185" s="17" t="s">
        <v>262</v>
      </c>
      <c r="C185" s="23"/>
      <c r="D185" s="23"/>
      <c r="E185" s="23"/>
      <c r="F185" s="61"/>
      <c r="G185" s="35"/>
      <c r="H185" s="29"/>
      <c r="ZY185" s="24" t="s">
        <v>76</v>
      </c>
    </row>
    <row r="186" spans="1:702">
      <c r="A186" s="36"/>
      <c r="B186" s="7" t="s">
        <v>263</v>
      </c>
      <c r="C186" s="65" t="s">
        <v>7</v>
      </c>
      <c r="D186" s="64" t="s">
        <v>84</v>
      </c>
      <c r="E186" s="6"/>
      <c r="F186" s="59"/>
      <c r="G186" s="35"/>
    </row>
    <row r="187" spans="1:702">
      <c r="A187" s="36"/>
      <c r="B187" s="37"/>
      <c r="C187" s="6"/>
      <c r="D187" s="6"/>
      <c r="E187" s="6"/>
      <c r="F187" s="59"/>
      <c r="G187" s="38"/>
    </row>
    <row r="188" spans="1:702">
      <c r="A188" s="43">
        <v>5.2</v>
      </c>
      <c r="B188" s="14" t="s">
        <v>265</v>
      </c>
      <c r="C188" s="6"/>
      <c r="D188" s="6"/>
      <c r="E188" s="6"/>
      <c r="F188" s="59"/>
      <c r="G188" s="33"/>
    </row>
    <row r="189" spans="1:702">
      <c r="A189" s="34"/>
      <c r="B189" s="17" t="s">
        <v>266</v>
      </c>
      <c r="C189" s="8"/>
      <c r="D189" s="9"/>
      <c r="E189" s="8"/>
      <c r="F189" s="60"/>
      <c r="G189" s="35"/>
      <c r="ZY189" t="s">
        <v>8</v>
      </c>
      <c r="ZZ189" s="1" t="s">
        <v>75</v>
      </c>
    </row>
    <row r="190" spans="1:702">
      <c r="A190" s="36"/>
      <c r="B190" s="7" t="s">
        <v>270</v>
      </c>
      <c r="C190" s="65" t="s">
        <v>7</v>
      </c>
      <c r="D190" s="64">
        <v>2</v>
      </c>
      <c r="E190" s="6"/>
      <c r="F190" s="59"/>
      <c r="G190" s="35">
        <f t="shared" ref="G190" si="15">ROUND(D190*F190,2)</f>
        <v>0</v>
      </c>
    </row>
    <row r="191" spans="1:702" s="24" customFormat="1">
      <c r="A191" s="39"/>
      <c r="B191" s="17" t="s">
        <v>267</v>
      </c>
      <c r="C191" s="23"/>
      <c r="D191" s="23"/>
      <c r="E191" s="23"/>
      <c r="F191" s="61"/>
      <c r="G191" s="35"/>
      <c r="H191" s="29"/>
      <c r="ZY191" s="24" t="s">
        <v>10</v>
      </c>
    </row>
    <row r="192" spans="1:702">
      <c r="A192" s="36"/>
      <c r="B192" s="7" t="s">
        <v>270</v>
      </c>
      <c r="C192" s="65" t="s">
        <v>7</v>
      </c>
      <c r="D192" s="64">
        <v>1</v>
      </c>
      <c r="E192" s="6"/>
      <c r="F192" s="59"/>
      <c r="G192" s="35">
        <f t="shared" ref="G192:G193" si="16">ROUND(D192*F192,2)</f>
        <v>0</v>
      </c>
    </row>
    <row r="193" spans="1:702">
      <c r="A193" s="34"/>
      <c r="B193" s="7" t="s">
        <v>268</v>
      </c>
      <c r="C193" s="65" t="s">
        <v>7</v>
      </c>
      <c r="D193" s="64">
        <v>1</v>
      </c>
      <c r="E193" s="8"/>
      <c r="F193" s="60"/>
      <c r="G193" s="35">
        <f t="shared" si="16"/>
        <v>0</v>
      </c>
      <c r="ZY193" t="s">
        <v>8</v>
      </c>
      <c r="ZZ193" s="1" t="s">
        <v>58</v>
      </c>
    </row>
    <row r="194" spans="1:702">
      <c r="A194" s="44"/>
      <c r="B194" s="17" t="s">
        <v>208</v>
      </c>
      <c r="C194" s="65"/>
      <c r="D194" s="64"/>
      <c r="E194" s="6"/>
      <c r="F194" s="59"/>
      <c r="G194" s="35"/>
      <c r="ZY194" t="s">
        <v>14</v>
      </c>
      <c r="ZZ194" s="1"/>
    </row>
    <row r="195" spans="1:702">
      <c r="A195" s="34"/>
      <c r="B195" s="7" t="s">
        <v>255</v>
      </c>
      <c r="C195" s="65" t="s">
        <v>7</v>
      </c>
      <c r="D195" s="64">
        <v>1</v>
      </c>
      <c r="E195" s="8"/>
      <c r="F195" s="60"/>
      <c r="G195" s="35">
        <f>ROUND(D195*F195,2)</f>
        <v>0</v>
      </c>
      <c r="ZY195" t="s">
        <v>8</v>
      </c>
      <c r="ZZ195" s="1" t="s">
        <v>58</v>
      </c>
    </row>
    <row r="196" spans="1:702">
      <c r="A196" s="36"/>
      <c r="B196" s="37"/>
      <c r="C196" s="6"/>
      <c r="D196" s="6"/>
      <c r="E196" s="6"/>
      <c r="F196" s="59"/>
      <c r="G196" s="38"/>
    </row>
    <row r="197" spans="1:702" s="24" customFormat="1">
      <c r="A197" s="39"/>
      <c r="B197" s="22" t="s">
        <v>269</v>
      </c>
      <c r="C197" s="23"/>
      <c r="D197" s="23"/>
      <c r="E197" s="23"/>
      <c r="F197" s="61"/>
      <c r="G197" s="40">
        <f>SUBTOTAL(109,G165:G196)</f>
        <v>0</v>
      </c>
      <c r="H197" s="29"/>
      <c r="ZY197" s="24" t="s">
        <v>10</v>
      </c>
    </row>
    <row r="198" spans="1:702">
      <c r="A198" s="36"/>
      <c r="B198" s="37"/>
      <c r="C198" s="6"/>
      <c r="D198" s="6"/>
      <c r="E198" s="6"/>
      <c r="F198" s="59"/>
      <c r="G198" s="31"/>
    </row>
    <row r="199" spans="1:702" ht="18">
      <c r="A199" s="42">
        <v>6</v>
      </c>
      <c r="B199" s="13" t="s">
        <v>242</v>
      </c>
      <c r="C199" s="6"/>
      <c r="D199" s="6"/>
      <c r="E199" s="6"/>
      <c r="F199" s="59"/>
      <c r="G199" s="33"/>
      <c r="ZY199" t="s">
        <v>13</v>
      </c>
      <c r="ZZ199" s="1"/>
    </row>
    <row r="200" spans="1:702">
      <c r="A200" s="36"/>
      <c r="B200" s="7" t="s">
        <v>243</v>
      </c>
      <c r="C200" s="65" t="s">
        <v>20</v>
      </c>
      <c r="D200" s="64">
        <v>1</v>
      </c>
      <c r="E200" s="6"/>
      <c r="F200" s="59"/>
      <c r="G200" s="45">
        <f t="shared" ref="G200:G201" si="17">ROUND(D200*F200,2)</f>
        <v>0</v>
      </c>
    </row>
    <row r="201" spans="1:702">
      <c r="A201" s="34"/>
      <c r="B201" s="7" t="s">
        <v>244</v>
      </c>
      <c r="C201" s="65" t="s">
        <v>20</v>
      </c>
      <c r="D201" s="64">
        <v>1</v>
      </c>
      <c r="E201" s="8"/>
      <c r="F201" s="60"/>
      <c r="G201" s="45">
        <f t="shared" si="17"/>
        <v>0</v>
      </c>
      <c r="ZY201" t="s">
        <v>8</v>
      </c>
      <c r="ZZ201" s="1" t="s">
        <v>69</v>
      </c>
    </row>
    <row r="202" spans="1:702">
      <c r="A202" s="34"/>
      <c r="B202" s="7" t="s">
        <v>290</v>
      </c>
      <c r="C202" s="65" t="s">
        <v>20</v>
      </c>
      <c r="D202" s="64">
        <v>1</v>
      </c>
      <c r="E202" s="8"/>
      <c r="F202" s="60"/>
      <c r="G202" s="45">
        <f t="shared" ref="G202" si="18">ROUND(D202*F202,2)</f>
        <v>0</v>
      </c>
      <c r="ZY202" t="s">
        <v>8</v>
      </c>
      <c r="ZZ202" s="1" t="s">
        <v>69</v>
      </c>
    </row>
    <row r="203" spans="1:702">
      <c r="A203" s="34"/>
      <c r="B203" s="7" t="s">
        <v>291</v>
      </c>
      <c r="C203" s="65" t="s">
        <v>20</v>
      </c>
      <c r="D203" s="64">
        <v>1</v>
      </c>
      <c r="E203" s="8"/>
      <c r="F203" s="60"/>
      <c r="G203" s="45">
        <f t="shared" ref="G203" si="19">ROUND(D203*F203,2)</f>
        <v>0</v>
      </c>
      <c r="ZY203" t="s">
        <v>8</v>
      </c>
      <c r="ZZ203" s="1" t="s">
        <v>69</v>
      </c>
    </row>
    <row r="204" spans="1:702">
      <c r="A204" s="36"/>
      <c r="B204" s="37"/>
      <c r="C204" s="6"/>
      <c r="D204" s="6"/>
      <c r="E204" s="6"/>
      <c r="F204" s="59"/>
      <c r="G204" s="38"/>
    </row>
    <row r="205" spans="1:702" s="24" customFormat="1">
      <c r="A205" s="39"/>
      <c r="B205" s="22" t="s">
        <v>289</v>
      </c>
      <c r="C205" s="23"/>
      <c r="D205" s="23"/>
      <c r="E205" s="23"/>
      <c r="F205" s="61"/>
      <c r="G205" s="40">
        <f>SUBTOTAL(109,G199:G204)</f>
        <v>0</v>
      </c>
      <c r="H205" s="29"/>
      <c r="ZY205" s="24" t="s">
        <v>10</v>
      </c>
    </row>
    <row r="206" spans="1:702">
      <c r="A206" s="36"/>
      <c r="B206" s="37"/>
      <c r="C206" s="6"/>
      <c r="D206" s="6"/>
      <c r="E206" s="6"/>
      <c r="F206" s="59"/>
      <c r="G206" s="38"/>
    </row>
    <row r="207" spans="1:702" ht="18">
      <c r="A207" s="42">
        <v>7</v>
      </c>
      <c r="B207" s="13" t="s">
        <v>245</v>
      </c>
      <c r="C207" s="6"/>
      <c r="D207" s="6"/>
      <c r="E207" s="6"/>
      <c r="F207" s="59"/>
      <c r="G207" s="33"/>
      <c r="ZY207" t="s">
        <v>13</v>
      </c>
      <c r="ZZ207" s="1"/>
    </row>
    <row r="208" spans="1:702">
      <c r="A208" s="34"/>
      <c r="B208" s="7" t="s">
        <v>246</v>
      </c>
      <c r="C208" s="65" t="s">
        <v>20</v>
      </c>
      <c r="D208" s="64">
        <v>1</v>
      </c>
      <c r="E208" s="8"/>
      <c r="F208" s="60"/>
      <c r="G208" s="45">
        <f t="shared" ref="G208" si="20">ROUND(D208*F208,2)</f>
        <v>0</v>
      </c>
      <c r="ZY208" t="s">
        <v>8</v>
      </c>
      <c r="ZZ208" s="1" t="s">
        <v>69</v>
      </c>
    </row>
    <row r="209" spans="1:702">
      <c r="A209" s="36"/>
      <c r="B209" s="37"/>
      <c r="C209" s="6"/>
      <c r="D209" s="6"/>
      <c r="E209" s="6"/>
      <c r="F209" s="59"/>
      <c r="G209" s="38"/>
    </row>
    <row r="210" spans="1:702" ht="18">
      <c r="A210" s="42">
        <v>8</v>
      </c>
      <c r="B210" s="13" t="s">
        <v>247</v>
      </c>
      <c r="C210" s="6"/>
      <c r="D210" s="6"/>
      <c r="E210" s="6"/>
      <c r="F210" s="59"/>
      <c r="G210" s="33"/>
      <c r="ZY210" t="s">
        <v>13</v>
      </c>
      <c r="ZZ210" s="1"/>
    </row>
    <row r="211" spans="1:702">
      <c r="A211" s="36"/>
      <c r="B211" s="7" t="s">
        <v>273</v>
      </c>
      <c r="C211" s="65" t="s">
        <v>7</v>
      </c>
      <c r="D211" s="64">
        <v>1</v>
      </c>
      <c r="E211" s="6"/>
      <c r="F211" s="59"/>
      <c r="G211" s="45">
        <f t="shared" ref="G211" si="21">ROUND(D211*F211,2)</f>
        <v>0</v>
      </c>
    </row>
    <row r="212" spans="1:702">
      <c r="A212" s="36"/>
      <c r="B212" s="37"/>
      <c r="C212" s="6"/>
      <c r="D212" s="6"/>
      <c r="E212" s="6"/>
      <c r="F212" s="59"/>
      <c r="G212" s="38"/>
    </row>
    <row r="213" spans="1:702" ht="18">
      <c r="A213" s="42">
        <v>9</v>
      </c>
      <c r="B213" s="13" t="s">
        <v>272</v>
      </c>
      <c r="C213" s="6"/>
      <c r="D213" s="6"/>
      <c r="E213" s="6"/>
      <c r="F213" s="59"/>
      <c r="G213" s="33"/>
      <c r="ZY213" t="s">
        <v>13</v>
      </c>
      <c r="ZZ213" s="1"/>
    </row>
    <row r="214" spans="1:702">
      <c r="A214" s="36"/>
      <c r="B214" s="7" t="s">
        <v>274</v>
      </c>
      <c r="C214" s="65" t="s">
        <v>7</v>
      </c>
      <c r="D214" s="64">
        <v>1</v>
      </c>
      <c r="E214" s="6"/>
      <c r="F214" s="59"/>
      <c r="G214" s="45">
        <f t="shared" ref="G214" si="22">ROUND(D214*F214,2)</f>
        <v>0</v>
      </c>
    </row>
    <row r="215" spans="1:702">
      <c r="A215" s="36"/>
      <c r="B215" s="37"/>
      <c r="C215" s="6"/>
      <c r="D215" s="6"/>
      <c r="E215" s="6"/>
      <c r="F215" s="59"/>
      <c r="G215" s="38"/>
    </row>
    <row r="216" spans="1:702" ht="18">
      <c r="A216" s="42">
        <v>10</v>
      </c>
      <c r="B216" s="13" t="s">
        <v>271</v>
      </c>
      <c r="C216" s="6"/>
      <c r="D216" s="6"/>
      <c r="E216" s="6"/>
      <c r="F216" s="59"/>
      <c r="G216" s="33"/>
      <c r="ZY216" t="s">
        <v>77</v>
      </c>
      <c r="ZZ216" s="1"/>
    </row>
    <row r="217" spans="1:702">
      <c r="A217" s="34"/>
      <c r="B217" s="7" t="s">
        <v>275</v>
      </c>
      <c r="C217" s="65" t="s">
        <v>20</v>
      </c>
      <c r="D217" s="64">
        <v>1</v>
      </c>
      <c r="E217" s="8"/>
      <c r="F217" s="60"/>
      <c r="G217" s="35">
        <f t="shared" ref="G217:G233" si="23">ROUND(D217*F217,2)</f>
        <v>0</v>
      </c>
      <c r="ZY217" t="s">
        <v>78</v>
      </c>
      <c r="ZZ217" s="1" t="s">
        <v>79</v>
      </c>
    </row>
    <row r="218" spans="1:702">
      <c r="A218" s="36"/>
      <c r="B218" s="7" t="s">
        <v>119</v>
      </c>
      <c r="C218" s="65" t="s">
        <v>20</v>
      </c>
      <c r="D218" s="64">
        <v>1</v>
      </c>
      <c r="E218" s="6"/>
      <c r="F218" s="59"/>
      <c r="G218" s="35">
        <f t="shared" si="23"/>
        <v>0</v>
      </c>
    </row>
    <row r="219" spans="1:702">
      <c r="A219" s="36"/>
      <c r="B219" s="17" t="s">
        <v>159</v>
      </c>
      <c r="C219" s="6"/>
      <c r="D219" s="6"/>
      <c r="E219" s="6"/>
      <c r="F219" s="59"/>
      <c r="G219" s="33"/>
    </row>
    <row r="220" spans="1:702">
      <c r="B220" s="7" t="s">
        <v>288</v>
      </c>
      <c r="C220" s="65" t="s">
        <v>20</v>
      </c>
      <c r="D220" s="64">
        <v>1</v>
      </c>
      <c r="E220" s="6"/>
      <c r="F220" s="59"/>
      <c r="G220" s="45">
        <f t="shared" ref="G220:G221" si="24">ROUND(D220*F220,2)</f>
        <v>0</v>
      </c>
    </row>
    <row r="221" spans="1:702">
      <c r="A221" s="36"/>
      <c r="B221" s="7" t="s">
        <v>162</v>
      </c>
      <c r="C221" s="65" t="s">
        <v>20</v>
      </c>
      <c r="D221" s="64">
        <v>2</v>
      </c>
      <c r="E221" s="6"/>
      <c r="F221" s="59"/>
      <c r="G221" s="45">
        <f t="shared" si="24"/>
        <v>0</v>
      </c>
    </row>
    <row r="222" spans="1:702">
      <c r="A222" s="34"/>
      <c r="B222" s="17" t="s">
        <v>188</v>
      </c>
      <c r="C222" s="65"/>
      <c r="D222" s="64"/>
      <c r="E222" s="8"/>
      <c r="F222" s="60"/>
      <c r="G222" s="35"/>
      <c r="ZY222" t="s">
        <v>80</v>
      </c>
      <c r="ZZ222" s="1" t="s">
        <v>81</v>
      </c>
    </row>
    <row r="223" spans="1:702">
      <c r="A223" s="36"/>
      <c r="B223" s="7" t="s">
        <v>223</v>
      </c>
      <c r="C223" s="65" t="s">
        <v>25</v>
      </c>
      <c r="D223" s="64">
        <v>12</v>
      </c>
      <c r="E223" s="6"/>
      <c r="F223" s="59"/>
      <c r="G223" s="35">
        <f t="shared" si="23"/>
        <v>0</v>
      </c>
    </row>
    <row r="224" spans="1:702">
      <c r="A224" s="36"/>
      <c r="B224" s="7" t="s">
        <v>276</v>
      </c>
      <c r="C224" s="65" t="s">
        <v>25</v>
      </c>
      <c r="D224" s="64">
        <v>45</v>
      </c>
      <c r="E224" s="6"/>
      <c r="F224" s="59"/>
      <c r="G224" s="35">
        <f t="shared" si="23"/>
        <v>0</v>
      </c>
    </row>
    <row r="225" spans="1:702">
      <c r="A225" s="34"/>
      <c r="B225" s="17" t="s">
        <v>151</v>
      </c>
      <c r="C225" s="8"/>
      <c r="D225" s="9"/>
      <c r="E225" s="8"/>
      <c r="F225" s="60"/>
      <c r="G225" s="35"/>
      <c r="ZY225" t="s">
        <v>82</v>
      </c>
      <c r="ZZ225" s="1" t="s">
        <v>83</v>
      </c>
    </row>
    <row r="226" spans="1:702">
      <c r="A226" s="36"/>
      <c r="B226" s="7" t="s">
        <v>196</v>
      </c>
      <c r="C226" s="65"/>
      <c r="D226" s="64" t="s">
        <v>84</v>
      </c>
      <c r="E226" s="6"/>
      <c r="F226" s="59"/>
      <c r="G226" s="35"/>
    </row>
    <row r="227" spans="1:702">
      <c r="A227" s="36"/>
      <c r="B227" s="17" t="s">
        <v>207</v>
      </c>
      <c r="C227" s="6"/>
      <c r="D227" s="6"/>
      <c r="E227" s="6"/>
      <c r="F227" s="59"/>
      <c r="G227" s="35"/>
    </row>
    <row r="228" spans="1:702">
      <c r="A228" s="34"/>
      <c r="B228" s="7" t="s">
        <v>221</v>
      </c>
      <c r="C228" s="65"/>
      <c r="D228" s="64"/>
      <c r="E228" s="8"/>
      <c r="F228" s="60"/>
      <c r="G228" s="35"/>
      <c r="ZY228" t="s">
        <v>85</v>
      </c>
      <c r="ZZ228" s="1" t="s">
        <v>86</v>
      </c>
    </row>
    <row r="229" spans="1:702">
      <c r="A229" s="34"/>
      <c r="B229" s="7" t="s">
        <v>222</v>
      </c>
      <c r="C229" s="65"/>
      <c r="D229" s="64"/>
      <c r="E229" s="8"/>
      <c r="F229" s="60"/>
      <c r="G229" s="35"/>
      <c r="ZY229" t="s">
        <v>87</v>
      </c>
      <c r="ZZ229" s="1" t="s">
        <v>88</v>
      </c>
    </row>
    <row r="230" spans="1:702">
      <c r="A230" s="34"/>
      <c r="B230" s="7" t="s">
        <v>223</v>
      </c>
      <c r="C230" s="65" t="s">
        <v>7</v>
      </c>
      <c r="D230" s="64">
        <v>4</v>
      </c>
      <c r="E230" s="8"/>
      <c r="F230" s="60"/>
      <c r="G230" s="35">
        <f t="shared" si="23"/>
        <v>0</v>
      </c>
      <c r="ZY230" t="s">
        <v>89</v>
      </c>
      <c r="ZZ230" s="1" t="s">
        <v>90</v>
      </c>
    </row>
    <row r="231" spans="1:702">
      <c r="A231" s="34"/>
      <c r="B231" s="7" t="s">
        <v>276</v>
      </c>
      <c r="C231" s="65" t="s">
        <v>7</v>
      </c>
      <c r="D231" s="64">
        <v>2</v>
      </c>
      <c r="E231" s="8"/>
      <c r="F231" s="60"/>
      <c r="G231" s="35">
        <f t="shared" si="23"/>
        <v>0</v>
      </c>
      <c r="ZY231" t="s">
        <v>91</v>
      </c>
      <c r="ZZ231" s="1" t="s">
        <v>92</v>
      </c>
    </row>
    <row r="232" spans="1:702">
      <c r="A232" s="36"/>
      <c r="B232" s="17" t="s">
        <v>262</v>
      </c>
      <c r="C232" s="6"/>
      <c r="D232" s="6"/>
      <c r="E232" s="6"/>
      <c r="F232" s="59"/>
      <c r="G232" s="35"/>
    </row>
    <row r="233" spans="1:702">
      <c r="A233" s="36"/>
      <c r="B233" s="7" t="s">
        <v>277</v>
      </c>
      <c r="C233" s="65" t="s">
        <v>7</v>
      </c>
      <c r="D233" s="64">
        <v>4</v>
      </c>
      <c r="E233" s="6"/>
      <c r="F233" s="59"/>
      <c r="G233" s="35">
        <f t="shared" si="23"/>
        <v>0</v>
      </c>
    </row>
    <row r="234" spans="1:702">
      <c r="A234" s="36"/>
      <c r="B234" s="37"/>
      <c r="C234" s="6"/>
      <c r="D234" s="6"/>
      <c r="E234" s="6"/>
      <c r="F234" s="59"/>
      <c r="G234" s="38"/>
    </row>
    <row r="235" spans="1:702" s="24" customFormat="1">
      <c r="A235" s="39"/>
      <c r="B235" s="22" t="s">
        <v>278</v>
      </c>
      <c r="C235" s="23"/>
      <c r="D235" s="23"/>
      <c r="E235" s="23"/>
      <c r="F235" s="61"/>
      <c r="G235" s="40">
        <f>SUBTOTAL(109,G216:G234)</f>
        <v>0</v>
      </c>
      <c r="H235" s="29"/>
      <c r="ZY235" s="24" t="s">
        <v>10</v>
      </c>
    </row>
    <row r="236" spans="1:702">
      <c r="A236" s="36"/>
      <c r="B236" s="17"/>
      <c r="C236" s="6"/>
      <c r="D236" s="6"/>
      <c r="E236" s="6"/>
      <c r="F236" s="59"/>
      <c r="G236" s="35"/>
    </row>
    <row r="237" spans="1:702" ht="18">
      <c r="A237" s="42">
        <v>11</v>
      </c>
      <c r="B237" s="13" t="s">
        <v>279</v>
      </c>
      <c r="C237" s="6"/>
      <c r="D237" s="6"/>
      <c r="E237" s="6"/>
      <c r="F237" s="59"/>
      <c r="G237" s="33"/>
      <c r="ZY237" t="s">
        <v>13</v>
      </c>
      <c r="ZZ237" s="1"/>
    </row>
    <row r="238" spans="1:702">
      <c r="A238" s="34"/>
      <c r="B238" s="17" t="s">
        <v>188</v>
      </c>
      <c r="C238" s="65"/>
      <c r="D238" s="64"/>
      <c r="E238" s="8"/>
      <c r="F238" s="60"/>
      <c r="G238" s="35"/>
      <c r="ZY238" t="s">
        <v>8</v>
      </c>
      <c r="ZZ238" s="1" t="s">
        <v>81</v>
      </c>
    </row>
    <row r="239" spans="1:702">
      <c r="A239" s="36"/>
      <c r="B239" s="7" t="s">
        <v>280</v>
      </c>
      <c r="C239" s="65" t="s">
        <v>25</v>
      </c>
      <c r="D239" s="64"/>
      <c r="E239" s="6"/>
      <c r="F239" s="59"/>
      <c r="G239" s="45">
        <f t="shared" ref="G239" si="25">ROUND(D239*F239,2)</f>
        <v>0</v>
      </c>
    </row>
    <row r="240" spans="1:702">
      <c r="A240" s="34"/>
      <c r="B240" s="17" t="s">
        <v>151</v>
      </c>
      <c r="C240" s="8"/>
      <c r="D240" s="9"/>
      <c r="E240" s="8"/>
      <c r="F240" s="60"/>
      <c r="G240" s="35"/>
      <c r="ZY240" t="s">
        <v>8</v>
      </c>
      <c r="ZZ240" s="1" t="s">
        <v>83</v>
      </c>
    </row>
    <row r="241" spans="1:702">
      <c r="A241" s="36"/>
      <c r="B241" s="7" t="s">
        <v>196</v>
      </c>
      <c r="C241" s="65"/>
      <c r="D241" s="64" t="s">
        <v>84</v>
      </c>
      <c r="E241" s="6"/>
      <c r="F241" s="59"/>
      <c r="G241" s="35"/>
    </row>
    <row r="242" spans="1:702">
      <c r="A242" s="34"/>
      <c r="B242" s="17" t="s">
        <v>281</v>
      </c>
      <c r="C242" s="65"/>
      <c r="D242" s="64"/>
      <c r="E242" s="8"/>
      <c r="F242" s="60"/>
      <c r="G242" s="35"/>
      <c r="ZY242" t="s">
        <v>8</v>
      </c>
      <c r="ZZ242" s="1" t="s">
        <v>88</v>
      </c>
    </row>
    <row r="243" spans="1:702">
      <c r="A243" s="34"/>
      <c r="B243" s="7" t="s">
        <v>280</v>
      </c>
      <c r="C243" s="65" t="s">
        <v>7</v>
      </c>
      <c r="D243" s="64">
        <v>1</v>
      </c>
      <c r="E243" s="8"/>
      <c r="F243" s="60"/>
      <c r="G243" s="45">
        <f t="shared" ref="G243" si="26">ROUND(D243*F243,2)</f>
        <v>0</v>
      </c>
      <c r="ZY243" t="s">
        <v>8</v>
      </c>
      <c r="ZZ243" s="1" t="s">
        <v>90</v>
      </c>
    </row>
    <row r="244" spans="1:702">
      <c r="A244" s="34"/>
      <c r="B244" s="17" t="s">
        <v>282</v>
      </c>
      <c r="C244" s="65"/>
      <c r="D244" s="64"/>
      <c r="E244" s="8"/>
      <c r="F244" s="60"/>
      <c r="G244" s="35"/>
      <c r="ZY244" t="s">
        <v>8</v>
      </c>
      <c r="ZZ244" s="1" t="s">
        <v>88</v>
      </c>
    </row>
    <row r="245" spans="1:702">
      <c r="A245" s="34"/>
      <c r="B245" s="7" t="s">
        <v>280</v>
      </c>
      <c r="C245" s="65" t="s">
        <v>7</v>
      </c>
      <c r="D245" s="64">
        <v>1</v>
      </c>
      <c r="E245" s="8"/>
      <c r="F245" s="60"/>
      <c r="G245" s="45">
        <f t="shared" ref="G245" si="27">ROUND(D245*F245,2)</f>
        <v>0</v>
      </c>
      <c r="ZY245" t="s">
        <v>8</v>
      </c>
      <c r="ZZ245" s="1" t="s">
        <v>90</v>
      </c>
    </row>
    <row r="246" spans="1:702">
      <c r="A246" s="36"/>
      <c r="B246" s="17" t="s">
        <v>242</v>
      </c>
      <c r="C246" s="6"/>
      <c r="D246" s="6"/>
      <c r="E246" s="6"/>
      <c r="F246" s="59"/>
      <c r="G246" s="35"/>
    </row>
    <row r="247" spans="1:702">
      <c r="A247" s="36"/>
      <c r="B247" s="7" t="s">
        <v>283</v>
      </c>
      <c r="C247" s="65" t="s">
        <v>7</v>
      </c>
      <c r="D247" s="64">
        <v>1</v>
      </c>
      <c r="E247" s="6"/>
      <c r="F247" s="59"/>
      <c r="G247" s="45">
        <f t="shared" ref="G247" si="28">ROUND(D247*F247,2)</f>
        <v>0</v>
      </c>
    </row>
    <row r="248" spans="1:702">
      <c r="A248" s="36"/>
      <c r="B248" s="37"/>
      <c r="C248" s="6"/>
      <c r="D248" s="6"/>
      <c r="E248" s="6"/>
      <c r="F248" s="59"/>
      <c r="G248" s="38"/>
    </row>
    <row r="249" spans="1:702" s="24" customFormat="1">
      <c r="A249" s="39"/>
      <c r="B249" s="22" t="s">
        <v>278</v>
      </c>
      <c r="C249" s="23"/>
      <c r="D249" s="23"/>
      <c r="E249" s="23"/>
      <c r="F249" s="61"/>
      <c r="G249" s="40">
        <f>SUBTOTAL(109,G237:G248)</f>
        <v>0</v>
      </c>
      <c r="H249" s="29"/>
      <c r="ZY249" s="24" t="s">
        <v>10</v>
      </c>
    </row>
    <row r="250" spans="1:702">
      <c r="A250" s="36"/>
      <c r="B250" s="17"/>
      <c r="C250" s="6"/>
      <c r="D250" s="6"/>
      <c r="E250" s="6"/>
      <c r="F250" s="59"/>
      <c r="G250" s="35"/>
    </row>
    <row r="251" spans="1:702">
      <c r="A251" s="43" t="s">
        <v>93</v>
      </c>
      <c r="B251" s="14" t="s">
        <v>284</v>
      </c>
      <c r="C251" s="6"/>
      <c r="D251" s="6"/>
      <c r="E251" s="6"/>
      <c r="F251" s="59"/>
      <c r="G251" s="33"/>
      <c r="ZY251" t="s">
        <v>94</v>
      </c>
      <c r="ZZ251" s="1"/>
    </row>
    <row r="252" spans="1:702">
      <c r="A252" s="34" t="s">
        <v>95</v>
      </c>
      <c r="B252" s="7" t="s">
        <v>284</v>
      </c>
      <c r="C252" s="65" t="s">
        <v>20</v>
      </c>
      <c r="D252" s="64">
        <v>1</v>
      </c>
      <c r="E252" s="8"/>
      <c r="F252" s="60"/>
      <c r="G252" s="35">
        <f>ROUND(D252*F252,2)</f>
        <v>0</v>
      </c>
      <c r="ZY252" t="s">
        <v>96</v>
      </c>
      <c r="ZZ252" s="1" t="s">
        <v>97</v>
      </c>
    </row>
    <row r="253" spans="1:702">
      <c r="A253" s="36"/>
      <c r="B253" s="7" t="s">
        <v>285</v>
      </c>
      <c r="C253" s="65" t="s">
        <v>20</v>
      </c>
      <c r="D253" s="64">
        <v>1</v>
      </c>
      <c r="E253" s="6"/>
      <c r="F253" s="59"/>
      <c r="G253" s="35">
        <f t="shared" ref="G253:G255" si="29">ROUND(D253*F253,2)</f>
        <v>0</v>
      </c>
    </row>
    <row r="254" spans="1:702">
      <c r="A254" s="36"/>
      <c r="B254" s="7" t="s">
        <v>286</v>
      </c>
      <c r="C254" s="65" t="s">
        <v>20</v>
      </c>
      <c r="D254" s="64">
        <v>1</v>
      </c>
      <c r="E254" s="6"/>
      <c r="F254" s="59"/>
      <c r="G254" s="35">
        <f t="shared" si="29"/>
        <v>0</v>
      </c>
    </row>
    <row r="255" spans="1:702">
      <c r="A255" s="34" t="s">
        <v>98</v>
      </c>
      <c r="B255" s="7" t="s">
        <v>287</v>
      </c>
      <c r="C255" s="65" t="s">
        <v>20</v>
      </c>
      <c r="D255" s="64">
        <v>1</v>
      </c>
      <c r="E255" s="8"/>
      <c r="F255" s="60"/>
      <c r="G255" s="35">
        <f t="shared" si="29"/>
        <v>0</v>
      </c>
      <c r="ZY255" t="s">
        <v>99</v>
      </c>
      <c r="ZZ255" s="1" t="s">
        <v>100</v>
      </c>
    </row>
    <row r="256" spans="1:702">
      <c r="A256" s="36"/>
      <c r="B256" s="37"/>
      <c r="C256" s="6"/>
      <c r="D256" s="6"/>
      <c r="E256" s="6"/>
      <c r="F256" s="59"/>
      <c r="G256" s="38"/>
    </row>
    <row r="257" spans="1:701" s="24" customFormat="1">
      <c r="A257" s="39"/>
      <c r="B257" s="22" t="s">
        <v>278</v>
      </c>
      <c r="C257" s="23"/>
      <c r="D257" s="23"/>
      <c r="E257" s="23"/>
      <c r="F257" s="61"/>
      <c r="G257" s="40">
        <f>SUBTOTAL(109,G251:G256)</f>
        <v>0</v>
      </c>
      <c r="H257" s="29"/>
      <c r="ZY257" s="24" t="s">
        <v>10</v>
      </c>
    </row>
    <row r="258" spans="1:701">
      <c r="A258" s="36"/>
      <c r="B258" s="17"/>
      <c r="C258" s="6"/>
      <c r="D258" s="6"/>
      <c r="E258" s="6"/>
      <c r="F258" s="59"/>
      <c r="G258" s="35"/>
    </row>
    <row r="259" spans="1:701">
      <c r="A259" s="36"/>
      <c r="B259" s="10"/>
      <c r="C259" s="6"/>
      <c r="D259" s="6"/>
      <c r="E259" s="6"/>
      <c r="F259" s="59"/>
      <c r="G259" s="33"/>
    </row>
    <row r="260" spans="1:701" ht="15.75" thickBot="1">
      <c r="A260" s="36"/>
      <c r="B260" s="37"/>
      <c r="C260" s="6"/>
      <c r="D260" s="6"/>
      <c r="E260" s="6"/>
      <c r="F260" s="59"/>
      <c r="G260" s="41"/>
    </row>
    <row r="261" spans="1:701">
      <c r="A261" s="47"/>
      <c r="B261" s="48"/>
      <c r="C261" s="48"/>
      <c r="D261" s="48"/>
      <c r="E261" s="48"/>
      <c r="F261" s="62"/>
      <c r="G261" s="49"/>
    </row>
    <row r="262" spans="1:701">
      <c r="A262" s="50"/>
      <c r="B262" s="51" t="s">
        <v>302</v>
      </c>
      <c r="G262" s="52">
        <f>SUBTOTAL(109,G4:G260)</f>
        <v>0</v>
      </c>
      <c r="ZY262" t="s">
        <v>101</v>
      </c>
    </row>
    <row r="263" spans="1:701">
      <c r="A263" s="53">
        <v>20</v>
      </c>
      <c r="B263" s="51" t="str">
        <f>CONCATENATE("Montant TVA (",A263,"%)")</f>
        <v>Montant TVA (20%)</v>
      </c>
      <c r="G263" s="52">
        <f>(G262*A263)/100</f>
        <v>0</v>
      </c>
      <c r="ZY263" t="s">
        <v>102</v>
      </c>
    </row>
    <row r="264" spans="1:701">
      <c r="A264" s="50"/>
      <c r="B264" s="51" t="s">
        <v>103</v>
      </c>
      <c r="G264" s="52">
        <f>G262+G263</f>
        <v>0</v>
      </c>
      <c r="ZY264" t="s">
        <v>104</v>
      </c>
    </row>
    <row r="265" spans="1:701" ht="15.75" thickBot="1">
      <c r="A265" s="54"/>
      <c r="B265" s="55" t="s">
        <v>109</v>
      </c>
      <c r="C265" s="56"/>
      <c r="D265" s="56"/>
      <c r="E265" s="56"/>
      <c r="F265" s="63"/>
      <c r="G265" s="57">
        <f>SUBTOTAL(9,G217:G233,G43:G78)</f>
        <v>0</v>
      </c>
    </row>
    <row r="266" spans="1:701">
      <c r="G266" s="27"/>
    </row>
  </sheetData>
  <mergeCells count="2">
    <mergeCell ref="C1:F1"/>
    <mergeCell ref="A1:B2"/>
  </mergeCells>
  <phoneticPr fontId="16" type="noConversion"/>
  <printOptions horizontalCentered="1"/>
  <pageMargins left="7.874015748031496E-2" right="7.874015748031496E-2" top="1.0629921259842521" bottom="7.874015748031496E-2" header="0.74803149606299213" footer="0.74803149606299213"/>
  <pageSetup paperSize="9" scale="77" fitToHeight="0" orientation="portrait" r:id="rId1"/>
  <headerFooter>
    <oddFooter>&amp;L&amp;F&amp;R&amp;P</oddFooter>
  </headerFooter>
  <rowBreaks count="3" manualBreakCount="3">
    <brk id="41" max="6" man="1"/>
    <brk id="98" max="6" man="1"/>
    <brk id="164" max="6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706F6C3900A8469355C97EB8C01D87" ma:contentTypeVersion="20" ma:contentTypeDescription="Crée un document." ma:contentTypeScope="" ma:versionID="0bda6e5e70b9a99318397365b82d3e88">
  <xsd:schema xmlns:xsd="http://www.w3.org/2001/XMLSchema" xmlns:xs="http://www.w3.org/2001/XMLSchema" xmlns:p="http://schemas.microsoft.com/office/2006/metadata/properties" xmlns:ns1="http://schemas.microsoft.com/sharepoint/v3" xmlns:ns2="ac5492ce-00b2-4ee5-9a3d-f437ff187d73" xmlns:ns3="3efbfbcc-03c4-477b-9b64-b76187573884" targetNamespace="http://schemas.microsoft.com/office/2006/metadata/properties" ma:root="true" ma:fieldsID="01f222c053c1b93f16aab191b68d066d" ns1:_="" ns2:_="" ns3:_="">
    <xsd:import namespace="http://schemas.microsoft.com/sharepoint/v3"/>
    <xsd:import namespace="ac5492ce-00b2-4ee5-9a3d-f437ff187d73"/>
    <xsd:import namespace="3efbfbcc-03c4-477b-9b64-b761875738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  <xsd:element ref="ns2:Date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4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5492ce-00b2-4ee5-9a3d-f437ff187d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223d6498-7e9b-4443-a4f2-e2131faa99b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ate" ma:index="25" nillable="true" ma:displayName="Date" ma:format="DateOnly" ma:internalName="Date">
      <xsd:simpleType>
        <xsd:restriction base="dms:DateTim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fbfbcc-03c4-477b-9b64-b7618757388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e287c86a-440d-46fb-84c4-5a86d207f210}" ma:internalName="TaxCatchAll" ma:showField="CatchAllData" ma:web="3efbfbcc-03c4-477b-9b64-b7618757388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c5492ce-00b2-4ee5-9a3d-f437ff187d73">
      <Terms xmlns="http://schemas.microsoft.com/office/infopath/2007/PartnerControls"/>
    </lcf76f155ced4ddcb4097134ff3c332f>
    <_ip_UnifiedCompliancePolicyUIAction xmlns="http://schemas.microsoft.com/sharepoint/v3" xsi:nil="true"/>
    <TaxCatchAll xmlns="3efbfbcc-03c4-477b-9b64-b76187573884" xsi:nil="true"/>
    <_ip_UnifiedCompliancePolicyProperties xmlns="http://schemas.microsoft.com/sharepoint/v3" xsi:nil="true"/>
    <Date xmlns="ac5492ce-00b2-4ee5-9a3d-f437ff187d7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1A667F3-F7B7-4987-807D-DA24122231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c5492ce-00b2-4ee5-9a3d-f437ff187d73"/>
    <ds:schemaRef ds:uri="3efbfbcc-03c4-477b-9b64-b761875738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4450715-7164-4392-8208-935D19E8C3FE}">
  <ds:schemaRefs>
    <ds:schemaRef ds:uri="http://schemas.microsoft.com/office/2006/metadata/properties"/>
    <ds:schemaRef ds:uri="http://schemas.microsoft.com/office/infopath/2007/PartnerControls"/>
    <ds:schemaRef ds:uri="ac5492ce-00b2-4ee5-9a3d-f437ff187d73"/>
    <ds:schemaRef ds:uri="http://schemas.microsoft.com/sharepoint/v3"/>
    <ds:schemaRef ds:uri="3efbfbcc-03c4-477b-9b64-b76187573884"/>
  </ds:schemaRefs>
</ds:datastoreItem>
</file>

<file path=customXml/itemProps3.xml><?xml version="1.0" encoding="utf-8"?>
<ds:datastoreItem xmlns:ds="http://schemas.openxmlformats.org/officeDocument/2006/customXml" ds:itemID="{C6F32A6D-0F48-43CF-907B-8788C82102C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N°006 CVC</vt:lpstr>
      <vt:lpstr>'Lot N°006 CVC'!Impression_des_titres</vt:lpstr>
      <vt:lpstr>'Lot N°006 CVC'!Zone_d_impression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therese.galdeano</dc:creator>
  <cp:lastModifiedBy>Ropert mussato Fanny</cp:lastModifiedBy>
  <cp:lastPrinted>2025-10-02T08:55:00Z</cp:lastPrinted>
  <dcterms:created xsi:type="dcterms:W3CDTF">2025-09-29T09:37:18Z</dcterms:created>
  <dcterms:modified xsi:type="dcterms:W3CDTF">2025-11-19T11:50:45Z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0x0101008C706F6C3900A8469355C97EB8C01D87</vt:lpwstr>
  </property>
  <property fmtid="{D5CDD505-2E9C-101B-9397-08002B2CF9AE}" pid="3" name="MediaServiceImageTags">
    <vt:lpwstr/>
  </property>
</Properties>
</file>